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DD083BE8-6D01-45A1-B494-555567F82612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L41" i="1"/>
  <c r="L55" i="1"/>
  <c r="M66" i="1"/>
  <c r="L66" i="1"/>
  <c r="M55" i="1"/>
  <c r="M58" i="1"/>
  <c r="L58" i="1"/>
  <c r="M17" i="1"/>
  <c r="L17" i="1"/>
  <c r="M21" i="1"/>
  <c r="L21" i="1"/>
  <c r="M64" i="1"/>
  <c r="L64" i="1"/>
  <c r="M57" i="1"/>
  <c r="L57" i="1"/>
  <c r="M62" i="1"/>
  <c r="L62" i="1"/>
  <c r="L30" i="1"/>
  <c r="M40" i="1"/>
  <c r="L40" i="1"/>
  <c r="L13" i="1"/>
  <c r="H68" i="1"/>
  <c r="H43" i="1"/>
  <c r="M67" i="1"/>
  <c r="L67" i="1"/>
  <c r="M34" i="1"/>
  <c r="L34" i="1"/>
  <c r="M65" i="1"/>
  <c r="L65" i="1"/>
  <c r="M63" i="1"/>
  <c r="L63" i="1"/>
  <c r="M61" i="1"/>
  <c r="L61" i="1"/>
  <c r="M60" i="1"/>
  <c r="L60" i="1"/>
  <c r="M59" i="1"/>
  <c r="L59" i="1"/>
  <c r="M56" i="1"/>
  <c r="L56" i="1"/>
  <c r="M54" i="1"/>
  <c r="L54" i="1"/>
  <c r="M53" i="1"/>
  <c r="L53" i="1"/>
  <c r="M52" i="1"/>
  <c r="L52" i="1"/>
  <c r="M51" i="1"/>
  <c r="L51" i="1"/>
  <c r="M42" i="1"/>
  <c r="L42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<sst xmlns="http://schemas.openxmlformats.org/spreadsheetml/2006/main" count="210" uniqueCount="161">
  <si>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</si>
  <si>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</si>
  <si>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</si>
  <si>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</si>
  <si>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</si>
  <si>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</si>
  <si>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</si>
  <si>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</si>
  <si>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</si>
  <si>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</si>
  <si>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</si>
  <si>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</si>
  <si>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</si>
  <si>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</si>
  <si>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</si>
  <si>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</si>
  <si>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</si>
  <si>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</si>
  <si>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</si>
  <si>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</si>
  <si>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</si>
  <si>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</si>
  <si>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</si>
  <si>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</si>
  <si>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</si>
  <si>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</si>
  <si>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</si>
  <si>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</si>
  <si>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</si>
  <si>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</si>
  <si>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</si>
  <si>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</si>
  <si>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</si>
  <si>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</si>
  <si>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</si>
  <si>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</si>
  <si>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</si>
  <si>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</si>
  <si>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</si>
  <si>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</si>
  <si>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</si>
  <si>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</si>
  <si>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</si>
  <si>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</si>
  <si>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</si>
  <si>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</si>
  <si>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</si>
  <si>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</si>
  <si>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</si>
  <si>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</si>
  <si>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</si>
  <si>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</si>
  <si>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</si>
  <si>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</si>
  <si>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</si>
  <si>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</si>
  <si>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</si>
  <si>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</si>
  <si>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</si>
  <si>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</si>
  <si>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</si>
  <si>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</si>
  <si>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</si>
  <si>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</si>
  <si>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</si>
  <si>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</si>
  <si>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</si>
  <si>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</si>
  <si>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</si>
  <si>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</si>
  <si>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</si>
  <si>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</si>
  <si>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</si>
  <si>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</si>
  <si>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</si>
  <si>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</si>
  <si>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</si>
  <si>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</si>
  <si>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</si>
  <si>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</si>
  <si>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</si>
  <si>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</si>
  <si>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</si>
  <si>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</si>
  <si>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</si>
  <si>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</si>
  <si>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</si>
  <si>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</si>
  <si>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</si>
  <si>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</si>
  <si>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</si>
  <si>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</si>
  <si>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0,55 - 0,85</t>
  </si>
  <si>
    <t>Φράουλες / Strawberries</t>
  </si>
  <si>
    <t>3,10 - 3,50</t>
  </si>
  <si>
    <t>0,50 - 0,80</t>
  </si>
  <si>
    <t>0,95 - 1,40</t>
  </si>
  <si>
    <t>0,55 - 0,70</t>
  </si>
  <si>
    <t>0,30 - 0,48</t>
  </si>
  <si>
    <t>0,50 - 0,61</t>
  </si>
  <si>
    <t>4,00 - 4,60</t>
  </si>
  <si>
    <t>1,40 - 2,00</t>
  </si>
  <si>
    <t>0,10 - 0,17</t>
  </si>
  <si>
    <t>0,19 - 0,25</t>
  </si>
  <si>
    <t>0,50 - 0,60</t>
  </si>
  <si>
    <t>0,30 - 0,40</t>
  </si>
  <si>
    <t>Μούσμουλα / Medlar</t>
  </si>
  <si>
    <t>0,90 - 1,30</t>
  </si>
  <si>
    <t>1,50 - 1,80</t>
  </si>
  <si>
    <t>Καρπούζια / Watermelons</t>
  </si>
  <si>
    <t>Πεπόνια / Melons</t>
  </si>
  <si>
    <t>1,00 - 1,60</t>
  </si>
  <si>
    <t>Κουκιά / Broad beans</t>
  </si>
  <si>
    <t>Αρακάς / Peas</t>
  </si>
  <si>
    <t>0,35 - 0,50</t>
  </si>
  <si>
    <t>0,53 - 0,70</t>
  </si>
  <si>
    <t>0,80 - 1,00</t>
  </si>
  <si>
    <t>0,70 - 0,80</t>
  </si>
  <si>
    <t>Κεράσια / Cherries</t>
  </si>
  <si>
    <t>0,90 - 1,00</t>
  </si>
  <si>
    <t>1,10 - 1,35</t>
  </si>
  <si>
    <t>0,60 - 0,70</t>
  </si>
  <si>
    <t>0,30 - 0,60</t>
  </si>
  <si>
    <t>1,40 - 1,60</t>
  </si>
  <si>
    <t>2,00 - 2,50</t>
  </si>
  <si>
    <t>0,40 - 0,80</t>
  </si>
  <si>
    <t>2,40 - 3,00</t>
  </si>
  <si>
    <t>2,00 - 3,00</t>
  </si>
  <si>
    <t>0,90 - 1,10</t>
  </si>
  <si>
    <t>1,20 - 1,80</t>
  </si>
  <si>
    <t>Βερίκοκα / Apricot</t>
  </si>
  <si>
    <t>Τζάνερα / Tzanera</t>
  </si>
  <si>
    <t xml:space="preserve">                            Άνεμοι: μέτριοι / Wind: moderate winds</t>
  </si>
  <si>
    <t xml:space="preserve">0,90 - 1,20 </t>
  </si>
  <si>
    <t>0,70 - 0,90</t>
  </si>
  <si>
    <t xml:space="preserve"> Θερμοκρασία: 17 - 23 β. / Temperature: 17 - 23 d.  </t>
  </si>
  <si>
    <t xml:space="preserve">                             Καιρός: νεφώσεις / Weather: cloudy</t>
  </si>
  <si>
    <t>Αριθμός/Number: 12140</t>
  </si>
  <si>
    <t xml:space="preserve"> Τρίτη   19   Μαϊου   2026 / Tuesday   19   May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</si>
  <si>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12140</t>
    </r>
  </si>
  <si>
    <t xml:space="preserve">0,60 - 0,90 </t>
  </si>
  <si>
    <t>1,60 - 2,00</t>
  </si>
  <si>
    <t>1,90 - 2,50</t>
  </si>
  <si>
    <t>1,00 - 1,20</t>
  </si>
  <si>
    <t>1,30 - 1,70</t>
  </si>
  <si>
    <t>0,80 - 1,20</t>
  </si>
  <si>
    <t>1,00 - 1,30</t>
  </si>
  <si>
    <t>1,50 - 2,00</t>
  </si>
  <si>
    <t>1,50 - 1,70</t>
  </si>
  <si>
    <t>2,20 - 2,60</t>
  </si>
  <si>
    <t>2,80 - 3,30</t>
  </si>
  <si>
    <t>1,00 - 1,50</t>
  </si>
  <si>
    <t>1,80 - 2,60</t>
  </si>
  <si>
    <t>Φασολάκια / Green beans</t>
  </si>
  <si>
    <t>2,50 - 3,10</t>
  </si>
  <si>
    <t>1,50 - 2,80</t>
  </si>
  <si>
    <t>3,20 - 5,00</t>
  </si>
  <si>
    <t>2,50 - 3,00</t>
  </si>
  <si>
    <t>2,00 - 2,60</t>
  </si>
  <si>
    <t>1,30 - 2,00</t>
  </si>
  <si>
    <t>1,40 - 2,50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</si>
</sst>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2" borderId="10" xfId="65" applyNumberFormat="1" applyFont="1" applyFill="1" applyBorder="1" applyAlignment="1" applyProtection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5"/>
  <sheetViews>
    <sheetView tabSelected="1" topLeftCell="A39" zoomScaleNormal="100" workbookViewId="0">
      <selection activeCell="I55" sqref="I55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135</v>
      </c>
      <c r="K1" s="6"/>
      <c r="L1" s="6"/>
      <c r="N1" s="39" t="s">
        <v>7</v>
      </c>
    </row>
    <row r="2" spans="1:18" x14ac:dyDescent="0.2">
      <c r="C2" s="108" t="s">
        <v>75</v>
      </c>
      <c r="D2" s="108"/>
      <c r="E2" s="108"/>
      <c r="F2" s="108"/>
      <c r="G2" s="108"/>
      <c r="I2" s="6" t="s">
        <v>136</v>
      </c>
      <c r="J2" s="6"/>
      <c r="K2" s="6"/>
      <c r="L2" s="6"/>
    </row>
    <row r="3" spans="1:18" x14ac:dyDescent="0.2">
      <c r="A3" s="10"/>
      <c r="B3" s="10"/>
      <c r="C3" s="95" t="s">
        <v>74</v>
      </c>
      <c r="D3" s="95"/>
      <c r="E3" s="95"/>
      <c r="F3" s="95"/>
      <c r="G3" s="95"/>
      <c r="I3" s="6" t="s">
        <v>132</v>
      </c>
      <c r="J3" s="6"/>
      <c r="K3" s="6"/>
      <c r="L3" s="6"/>
    </row>
    <row r="4" spans="1:18" x14ac:dyDescent="0.2">
      <c r="A4" s="10"/>
      <c r="B4" s="10"/>
      <c r="C4" s="108" t="s">
        <v>49</v>
      </c>
      <c r="D4" s="108"/>
      <c r="E4" s="108"/>
      <c r="F4" s="108"/>
      <c r="I4" s="112" t="s">
        <v>81</v>
      </c>
      <c r="J4" s="112"/>
    </row>
    <row r="5" spans="1:18" x14ac:dyDescent="0.2">
      <c r="A5" s="10"/>
      <c r="B5" s="10"/>
      <c r="C5" s="108" t="s">
        <v>52</v>
      </c>
      <c r="D5" s="108"/>
      <c r="E5" s="108"/>
      <c r="F5" s="108"/>
      <c r="I5" s="112" t="s">
        <v>137</v>
      </c>
      <c r="J5" s="112"/>
      <c r="L5" s="2"/>
      <c r="M5" s="2"/>
      <c r="N5" s="7"/>
    </row>
    <row r="6" spans="1:18" x14ac:dyDescent="0.2">
      <c r="B6" s="2"/>
      <c r="C6" s="108" t="s">
        <v>76</v>
      </c>
      <c r="D6" s="108"/>
      <c r="E6" s="108"/>
      <c r="F6" s="108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8" t="s">
        <v>50</v>
      </c>
      <c r="D7" s="108"/>
      <c r="E7" s="108"/>
      <c r="F7" s="108"/>
      <c r="K7" s="6"/>
      <c r="L7" s="6"/>
      <c r="M7" s="6"/>
      <c r="N7" s="6"/>
    </row>
    <row r="8" spans="1:18" ht="15" customHeight="1" x14ac:dyDescent="0.2">
      <c r="A8" s="113" t="s">
        <v>66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</row>
    <row r="9" spans="1:18" ht="15" customHeight="1" x14ac:dyDescent="0.25">
      <c r="A9" s="114" t="s">
        <v>138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P9" s="3"/>
    </row>
    <row r="10" spans="1:18" ht="13.5" customHeight="1" x14ac:dyDescent="0.2">
      <c r="A10" s="29"/>
      <c r="B10" s="29"/>
      <c r="C10" s="115" t="s">
        <v>8</v>
      </c>
      <c r="D10" s="115"/>
      <c r="E10" s="115"/>
      <c r="F10" s="115"/>
      <c r="G10" s="115"/>
      <c r="H10" s="29"/>
      <c r="I10" s="115" t="s">
        <v>9</v>
      </c>
      <c r="J10" s="115"/>
      <c r="K10" s="115"/>
      <c r="L10" s="115" t="s">
        <v>10</v>
      </c>
      <c r="M10" s="115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7" t="s">
        <v>11</v>
      </c>
      <c r="E11" s="117"/>
      <c r="F11" s="117" t="s">
        <v>12</v>
      </c>
      <c r="G11" s="117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6" t="s">
        <v>3</v>
      </c>
      <c r="E12" s="116"/>
      <c r="F12" s="116" t="s">
        <v>3</v>
      </c>
      <c r="G12" s="116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92" t="s">
        <v>140</v>
      </c>
      <c r="E13" s="92"/>
      <c r="F13" s="92" t="s">
        <v>78</v>
      </c>
      <c r="G13" s="92"/>
      <c r="H13" s="54">
        <v>24800</v>
      </c>
      <c r="I13" s="62">
        <v>0.65</v>
      </c>
      <c r="J13" s="69">
        <v>0.9</v>
      </c>
      <c r="K13" s="69">
        <v>0.55000000000000004</v>
      </c>
      <c r="L13" s="75">
        <f>(I13/J13)-1</f>
        <v>-0.27777777777777779</v>
      </c>
      <c r="M13" s="80">
        <f>(I13/K13)-1</f>
        <v>0.18181818181818166</v>
      </c>
      <c r="N13" s="15">
        <v>60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92" t="s">
        <v>133</v>
      </c>
      <c r="E14" s="92"/>
      <c r="F14" s="92"/>
      <c r="G14" s="92"/>
      <c r="H14" s="52"/>
      <c r="I14" s="62">
        <v>1</v>
      </c>
      <c r="J14" s="69">
        <v>1.4</v>
      </c>
      <c r="K14" s="69">
        <v>0.9</v>
      </c>
      <c r="L14" s="75">
        <f>(I14/J14)-1</f>
        <v>-0.2857142857142857</v>
      </c>
      <c r="M14" s="80">
        <f t="shared" ref="M14:M39" si="0">(I14/K14)-1</f>
        <v>0.11111111111111116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92" t="s">
        <v>97</v>
      </c>
      <c r="E15" s="92"/>
      <c r="F15" s="92" t="s">
        <v>78</v>
      </c>
      <c r="G15" s="92"/>
      <c r="H15" s="52">
        <v>50</v>
      </c>
      <c r="I15" s="62">
        <v>0.55000000000000004</v>
      </c>
      <c r="J15" s="69">
        <v>0.55000000000000004</v>
      </c>
      <c r="K15" s="69">
        <v>0.45</v>
      </c>
      <c r="L15" s="75">
        <f t="shared" ref="L15:L39" si="1">(I15/J15)-1</f>
        <v>0</v>
      </c>
      <c r="M15" s="80">
        <f t="shared" si="0"/>
        <v>0.22222222222222232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92" t="s">
        <v>91</v>
      </c>
      <c r="E16" s="92"/>
      <c r="F16" s="92" t="s">
        <v>78</v>
      </c>
      <c r="G16" s="92"/>
      <c r="H16" s="52">
        <v>8500</v>
      </c>
      <c r="I16" s="62">
        <v>0.6</v>
      </c>
      <c r="J16" s="69">
        <v>0.9</v>
      </c>
      <c r="K16" s="69">
        <v>0.8</v>
      </c>
      <c r="L16" s="75">
        <f t="shared" si="1"/>
        <v>-0.33333333333333337</v>
      </c>
      <c r="M16" s="80">
        <f t="shared" si="0"/>
        <v>-0.25000000000000011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113</v>
      </c>
      <c r="C17" s="16"/>
      <c r="D17" s="87" t="s">
        <v>141</v>
      </c>
      <c r="E17" s="89"/>
      <c r="F17" s="87"/>
      <c r="G17" s="88"/>
      <c r="H17" s="52">
        <v>700</v>
      </c>
      <c r="I17" s="62">
        <v>1.8</v>
      </c>
      <c r="J17" s="69">
        <v>2.2000000000000002</v>
      </c>
      <c r="K17" s="84">
        <v>2.5</v>
      </c>
      <c r="L17" s="75">
        <f t="shared" si="1"/>
        <v>-0.18181818181818188</v>
      </c>
      <c r="M17" s="80">
        <f t="shared" si="0"/>
        <v>-0.28000000000000003</v>
      </c>
      <c r="N17" s="15">
        <v>70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7" t="s">
        <v>95</v>
      </c>
      <c r="E18" s="89"/>
      <c r="F18" s="87"/>
      <c r="G18" s="89"/>
      <c r="H18" s="52">
        <v>50</v>
      </c>
      <c r="I18" s="62">
        <v>0.65</v>
      </c>
      <c r="J18" s="69">
        <v>0.65</v>
      </c>
      <c r="K18" s="69">
        <v>0.7</v>
      </c>
      <c r="L18" s="75">
        <f t="shared" si="1"/>
        <v>0</v>
      </c>
      <c r="M18" s="80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92" t="s">
        <v>91</v>
      </c>
      <c r="E19" s="92"/>
      <c r="F19" s="92" t="s">
        <v>78</v>
      </c>
      <c r="G19" s="92"/>
      <c r="H19" s="52">
        <v>12900</v>
      </c>
      <c r="I19" s="62">
        <v>0.65</v>
      </c>
      <c r="J19" s="69">
        <v>0.65</v>
      </c>
      <c r="K19" s="69">
        <v>0.6</v>
      </c>
      <c r="L19" s="75">
        <f t="shared" si="1"/>
        <v>0</v>
      </c>
      <c r="M19" s="80">
        <f t="shared" si="0"/>
        <v>8.3333333333333481E-2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92" t="s">
        <v>91</v>
      </c>
      <c r="E20" s="92"/>
      <c r="F20" s="92" t="s">
        <v>78</v>
      </c>
      <c r="G20" s="92"/>
      <c r="H20" s="52">
        <v>25100</v>
      </c>
      <c r="I20" s="62">
        <v>0.6</v>
      </c>
      <c r="J20" s="69">
        <v>1</v>
      </c>
      <c r="K20" s="69">
        <v>0.6</v>
      </c>
      <c r="L20" s="75">
        <f t="shared" si="1"/>
        <v>-0.4</v>
      </c>
      <c r="M20" s="80">
        <f t="shared" si="0"/>
        <v>0</v>
      </c>
      <c r="N20" s="15">
        <v>55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112</v>
      </c>
      <c r="C21" s="16"/>
      <c r="D21" s="87" t="s">
        <v>123</v>
      </c>
      <c r="E21" s="89"/>
      <c r="F21" s="87"/>
      <c r="G21" s="88"/>
      <c r="H21" s="52">
        <v>1200</v>
      </c>
      <c r="I21" s="62">
        <v>1.5</v>
      </c>
      <c r="J21" s="69">
        <v>1.7</v>
      </c>
      <c r="K21" s="69">
        <v>1</v>
      </c>
      <c r="L21" s="75">
        <f t="shared" si="1"/>
        <v>-0.11764705882352944</v>
      </c>
      <c r="M21" s="80">
        <f t="shared" si="0"/>
        <v>0.5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92" t="s">
        <v>122</v>
      </c>
      <c r="E22" s="92"/>
      <c r="F22" s="92"/>
      <c r="G22" s="92"/>
      <c r="H22" s="52">
        <v>350</v>
      </c>
      <c r="I22" s="62">
        <v>0.45</v>
      </c>
      <c r="J22" s="69">
        <v>0.45</v>
      </c>
      <c r="K22" s="69">
        <v>0.4</v>
      </c>
      <c r="L22" s="75">
        <f t="shared" si="1"/>
        <v>0</v>
      </c>
      <c r="M22" s="80">
        <f t="shared" si="0"/>
        <v>0.125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92" t="s">
        <v>115</v>
      </c>
      <c r="E23" s="92"/>
      <c r="F23" s="92" t="s">
        <v>114</v>
      </c>
      <c r="G23" s="92"/>
      <c r="H23" s="52">
        <v>87400</v>
      </c>
      <c r="I23" s="62">
        <v>0.56999999999999995</v>
      </c>
      <c r="J23" s="69">
        <v>0.56999999999999995</v>
      </c>
      <c r="K23" s="69">
        <v>0.73</v>
      </c>
      <c r="L23" s="75">
        <f t="shared" si="1"/>
        <v>0</v>
      </c>
      <c r="M23" s="80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92" t="s">
        <v>125</v>
      </c>
      <c r="E24" s="92"/>
      <c r="F24" s="92"/>
      <c r="G24" s="92"/>
      <c r="H24" s="52">
        <v>29200</v>
      </c>
      <c r="I24" s="62">
        <v>0.6</v>
      </c>
      <c r="J24" s="69">
        <v>0.65</v>
      </c>
      <c r="K24" s="69">
        <v>0.6</v>
      </c>
      <c r="L24" s="75">
        <f t="shared" si="1"/>
        <v>-7.6923076923076983E-2</v>
      </c>
      <c r="M24" s="80">
        <f t="shared" si="0"/>
        <v>0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7" t="s">
        <v>142</v>
      </c>
      <c r="E25" s="89"/>
      <c r="F25" s="92"/>
      <c r="G25" s="92"/>
      <c r="I25" s="62">
        <v>2.2000000000000002</v>
      </c>
      <c r="J25" s="69">
        <v>1.8</v>
      </c>
      <c r="K25" s="69">
        <v>1.2</v>
      </c>
      <c r="L25" s="75">
        <f t="shared" si="1"/>
        <v>0.22222222222222232</v>
      </c>
      <c r="M25" s="80">
        <f t="shared" si="0"/>
        <v>0.83333333333333348</v>
      </c>
      <c r="N25" s="15">
        <v>75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7" t="s">
        <v>144</v>
      </c>
      <c r="E26" s="89"/>
      <c r="F26" s="92" t="s">
        <v>143</v>
      </c>
      <c r="G26" s="92"/>
      <c r="H26" s="54">
        <v>25600</v>
      </c>
      <c r="I26" s="64">
        <v>1.5</v>
      </c>
      <c r="J26" s="69">
        <v>1.8</v>
      </c>
      <c r="K26" s="69">
        <v>1.2</v>
      </c>
      <c r="L26" s="75">
        <f t="shared" si="1"/>
        <v>-0.16666666666666674</v>
      </c>
      <c r="M26" s="80">
        <f t="shared" si="0"/>
        <v>0.25</v>
      </c>
      <c r="N26" s="15">
        <v>65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7" t="s">
        <v>116</v>
      </c>
      <c r="E27" s="89"/>
      <c r="F27" s="92" t="s">
        <v>121</v>
      </c>
      <c r="G27" s="92"/>
      <c r="H27" s="55">
        <v>12500</v>
      </c>
      <c r="I27" s="16">
        <v>0.9</v>
      </c>
      <c r="J27" s="76">
        <v>1</v>
      </c>
      <c r="K27" s="69">
        <v>0.7</v>
      </c>
      <c r="L27" s="75">
        <f t="shared" si="1"/>
        <v>-9.9999999999999978E-2</v>
      </c>
      <c r="M27" s="80">
        <f t="shared" si="0"/>
        <v>0.28571428571428581</v>
      </c>
      <c r="N27" s="15">
        <v>65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92" t="s">
        <v>99</v>
      </c>
      <c r="E28" s="92"/>
      <c r="F28" s="92" t="s">
        <v>98</v>
      </c>
      <c r="G28" s="92"/>
      <c r="H28" s="56">
        <v>98700</v>
      </c>
      <c r="I28" s="65">
        <v>0.52</v>
      </c>
      <c r="J28" s="69">
        <v>0.52</v>
      </c>
      <c r="K28" s="69">
        <v>0.68</v>
      </c>
      <c r="L28" s="75">
        <f t="shared" si="1"/>
        <v>0</v>
      </c>
      <c r="M28" s="80">
        <f t="shared" si="0"/>
        <v>-0.23529411764705888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7" t="s">
        <v>145</v>
      </c>
      <c r="E29" s="89"/>
      <c r="F29" s="92" t="s">
        <v>121</v>
      </c>
      <c r="G29" s="92"/>
      <c r="H29" s="52">
        <v>9100</v>
      </c>
      <c r="I29" s="62">
        <v>0.9</v>
      </c>
      <c r="J29" s="69">
        <v>1</v>
      </c>
      <c r="K29" s="69">
        <v>0.8</v>
      </c>
      <c r="L29" s="75">
        <f t="shared" si="1"/>
        <v>-9.9999999999999978E-2</v>
      </c>
      <c r="M29" s="80">
        <f t="shared" si="0"/>
        <v>0.125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92" t="s">
        <v>147</v>
      </c>
      <c r="E30" s="92"/>
      <c r="F30" s="92" t="s">
        <v>146</v>
      </c>
      <c r="G30" s="92"/>
      <c r="H30" s="52"/>
      <c r="I30" s="62">
        <v>1.7</v>
      </c>
      <c r="J30" s="69">
        <v>2</v>
      </c>
      <c r="K30" s="69">
        <v>1.3</v>
      </c>
      <c r="L30" s="75">
        <f t="shared" si="1"/>
        <v>-0.15000000000000002</v>
      </c>
      <c r="M30" s="80">
        <f t="shared" si="0"/>
        <v>0.30769230769230771</v>
      </c>
      <c r="N30" s="15">
        <v>60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92" t="s">
        <v>142</v>
      </c>
      <c r="E31" s="92"/>
      <c r="F31" s="92" t="s">
        <v>148</v>
      </c>
      <c r="G31" s="92"/>
      <c r="H31" s="52">
        <v>32600</v>
      </c>
      <c r="I31" s="62">
        <v>2.2000000000000002</v>
      </c>
      <c r="J31" s="69">
        <v>2.2999999999999998</v>
      </c>
      <c r="K31" s="69">
        <v>1.3</v>
      </c>
      <c r="L31" s="75">
        <f t="shared" si="1"/>
        <v>-4.3478260869565077E-2</v>
      </c>
      <c r="M31" s="80">
        <f t="shared" si="0"/>
        <v>0.69230769230769229</v>
      </c>
      <c r="N31" s="15">
        <v>70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92" t="s">
        <v>150</v>
      </c>
      <c r="E32" s="92"/>
      <c r="F32" s="92" t="s">
        <v>149</v>
      </c>
      <c r="G32" s="92"/>
      <c r="H32" s="52"/>
      <c r="I32" s="62">
        <v>3</v>
      </c>
      <c r="J32" s="69">
        <v>3.5</v>
      </c>
      <c r="K32" s="69">
        <v>1.4</v>
      </c>
      <c r="L32" s="75">
        <f t="shared" si="1"/>
        <v>-0.1428571428571429</v>
      </c>
      <c r="M32" s="80">
        <f t="shared" si="0"/>
        <v>1.1428571428571428</v>
      </c>
      <c r="N32" s="15">
        <v>80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7" t="s">
        <v>103</v>
      </c>
      <c r="E33" s="89"/>
      <c r="F33" s="87" t="s">
        <v>102</v>
      </c>
      <c r="G33" s="89"/>
      <c r="H33" s="52"/>
      <c r="I33" s="62">
        <v>0.21</v>
      </c>
      <c r="J33" s="69">
        <v>0.21</v>
      </c>
      <c r="K33" s="69">
        <v>0.17</v>
      </c>
      <c r="L33" s="75">
        <f t="shared" si="1"/>
        <v>0</v>
      </c>
      <c r="M33" s="80">
        <f t="shared" si="0"/>
        <v>0.23529411764705865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82</v>
      </c>
      <c r="C34" s="16"/>
      <c r="D34" s="87" t="s">
        <v>134</v>
      </c>
      <c r="E34" s="89"/>
      <c r="F34" s="87" t="s">
        <v>104</v>
      </c>
      <c r="G34" s="88"/>
      <c r="H34" s="52">
        <v>6300</v>
      </c>
      <c r="I34" s="62">
        <v>0.7</v>
      </c>
      <c r="J34" s="69">
        <v>0.7</v>
      </c>
      <c r="K34" s="69">
        <v>0.8</v>
      </c>
      <c r="L34" s="75">
        <f t="shared" si="1"/>
        <v>0</v>
      </c>
      <c r="M34" s="80">
        <f t="shared" si="0"/>
        <v>-0.12500000000000011</v>
      </c>
      <c r="N34" s="15">
        <v>60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92" t="s">
        <v>104</v>
      </c>
      <c r="E35" s="92"/>
      <c r="F35" s="87" t="s">
        <v>105</v>
      </c>
      <c r="G35" s="88"/>
      <c r="H35" s="52">
        <v>50</v>
      </c>
      <c r="I35" s="61">
        <v>0.5</v>
      </c>
      <c r="J35" s="70">
        <v>0.5</v>
      </c>
      <c r="K35" s="70">
        <v>0.45</v>
      </c>
      <c r="L35" s="75">
        <f t="shared" si="1"/>
        <v>0</v>
      </c>
      <c r="M35" s="80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7" t="s">
        <v>134</v>
      </c>
      <c r="E36" s="89"/>
      <c r="F36" s="92" t="s">
        <v>104</v>
      </c>
      <c r="G36" s="92"/>
      <c r="H36" s="52">
        <v>17400</v>
      </c>
      <c r="I36" s="62">
        <v>0.7</v>
      </c>
      <c r="J36" s="69">
        <v>1</v>
      </c>
      <c r="K36" s="69">
        <v>0.7</v>
      </c>
      <c r="L36" s="75">
        <f t="shared" si="1"/>
        <v>-0.30000000000000004</v>
      </c>
      <c r="M36" s="80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7" t="s">
        <v>126</v>
      </c>
      <c r="E37" s="89"/>
      <c r="F37" s="92"/>
      <c r="G37" s="92"/>
      <c r="H37" s="52">
        <v>3500</v>
      </c>
      <c r="I37" s="62">
        <v>2.7</v>
      </c>
      <c r="J37" s="69">
        <v>2.9</v>
      </c>
      <c r="K37" s="69">
        <v>1.2</v>
      </c>
      <c r="L37" s="75">
        <f>(I37/J37)-1</f>
        <v>-6.8965517241379226E-2</v>
      </c>
      <c r="M37" s="80">
        <f t="shared" si="0"/>
        <v>1.2500000000000004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7" t="s">
        <v>100</v>
      </c>
      <c r="E38" s="89"/>
      <c r="F38" s="87" t="s">
        <v>79</v>
      </c>
      <c r="G38" s="89"/>
      <c r="H38" s="52">
        <v>4200</v>
      </c>
      <c r="I38" s="62">
        <v>4.3</v>
      </c>
      <c r="J38" s="69">
        <v>4.3</v>
      </c>
      <c r="K38" s="69">
        <v>4.3</v>
      </c>
      <c r="L38" s="75">
        <f t="shared" si="1"/>
        <v>0</v>
      </c>
      <c r="M38" s="80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7" t="s">
        <v>134</v>
      </c>
      <c r="E39" s="89"/>
      <c r="F39" s="87" t="s">
        <v>104</v>
      </c>
      <c r="G39" s="88"/>
      <c r="H39" s="52">
        <v>14600</v>
      </c>
      <c r="I39" s="62">
        <v>0.7</v>
      </c>
      <c r="J39" s="69">
        <v>1</v>
      </c>
      <c r="K39" s="69">
        <v>0.9</v>
      </c>
      <c r="L39" s="75">
        <f t="shared" si="1"/>
        <v>-0.30000000000000004</v>
      </c>
      <c r="M39" s="80">
        <f t="shared" si="0"/>
        <v>-0.22222222222222232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>
        <v>2.2999999999999998</v>
      </c>
      <c r="D40" s="110" t="s">
        <v>101</v>
      </c>
      <c r="E40" s="111"/>
      <c r="F40" s="87" t="s">
        <v>143</v>
      </c>
      <c r="G40" s="89"/>
      <c r="H40" s="52">
        <v>92900</v>
      </c>
      <c r="I40" s="63">
        <v>1.6</v>
      </c>
      <c r="J40" s="77">
        <v>1.9</v>
      </c>
      <c r="K40" s="81">
        <v>1</v>
      </c>
      <c r="L40" s="75">
        <f>(I40/J40)-1</f>
        <v>-0.1578947368421052</v>
      </c>
      <c r="M40" s="80">
        <f>(I40/K40)-1</f>
        <v>0.60000000000000009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89</v>
      </c>
      <c r="C41" s="16"/>
      <c r="D41" s="110" t="s">
        <v>152</v>
      </c>
      <c r="E41" s="111"/>
      <c r="F41" s="87" t="s">
        <v>151</v>
      </c>
      <c r="G41" s="89"/>
      <c r="H41" s="52"/>
      <c r="I41" s="63">
        <v>2.2000000000000002</v>
      </c>
      <c r="J41" s="77">
        <v>2.7</v>
      </c>
      <c r="K41" s="82">
        <v>0</v>
      </c>
      <c r="L41" s="75">
        <f>(I41/J41)-1</f>
        <v>-0.18518518518518512</v>
      </c>
      <c r="M41" s="83" t="e">
        <f>(I41/K41)-1</f>
        <v>#DIV/0!</v>
      </c>
      <c r="N41" s="15">
        <v>75</v>
      </c>
      <c r="O41" s="11"/>
      <c r="P41" s="11"/>
      <c r="Q41" s="11"/>
    </row>
    <row r="42" spans="1:20" ht="13.5" customHeight="1" x14ac:dyDescent="0.2">
      <c r="A42" s="15">
        <v>30</v>
      </c>
      <c r="B42" s="18" t="s">
        <v>153</v>
      </c>
      <c r="C42" s="16"/>
      <c r="D42" s="110" t="s">
        <v>154</v>
      </c>
      <c r="E42" s="111"/>
      <c r="F42" s="87"/>
      <c r="G42" s="89"/>
      <c r="H42" s="52">
        <v>8700</v>
      </c>
      <c r="I42" s="63">
        <v>2.8</v>
      </c>
      <c r="J42" s="86">
        <v>0</v>
      </c>
      <c r="K42" s="85">
        <v>2.8</v>
      </c>
      <c r="L42" s="74" t="e">
        <f>(I42/J42)-1</f>
        <v>#DIV/0!</v>
      </c>
      <c r="M42" s="80">
        <f>(I42/K42)-1</f>
        <v>0</v>
      </c>
      <c r="N42" s="15">
        <v>70</v>
      </c>
      <c r="O42" s="11"/>
      <c r="P42" s="11"/>
      <c r="Q42" s="11"/>
    </row>
    <row r="43" spans="1:20" s="45" customFormat="1" ht="13.5" customHeight="1" x14ac:dyDescent="0.2">
      <c r="A43" s="44"/>
      <c r="B43" s="109" t="s">
        <v>28</v>
      </c>
      <c r="C43" s="109"/>
      <c r="D43" s="109"/>
      <c r="E43" s="109"/>
      <c r="F43" s="109"/>
      <c r="G43" s="109"/>
      <c r="H43" s="57">
        <f>SUM(H13:H42)</f>
        <v>516400</v>
      </c>
      <c r="I43" s="106"/>
      <c r="J43" s="106"/>
      <c r="K43" s="106"/>
      <c r="L43" s="106"/>
      <c r="M43" s="106"/>
      <c r="N43" s="107"/>
      <c r="O43" s="47"/>
      <c r="P43" s="1"/>
      <c r="Q43" s="1"/>
      <c r="R43" s="1"/>
      <c r="S43" s="1"/>
      <c r="T43" s="1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3.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</row>
    <row r="48" spans="1:20" ht="12.95" customHeight="1" x14ac:dyDescent="0.2">
      <c r="A48" s="40"/>
      <c r="B48" s="41"/>
      <c r="C48" s="41"/>
      <c r="D48" s="41"/>
      <c r="E48" s="41"/>
      <c r="F48" s="41"/>
      <c r="G48" s="41"/>
      <c r="H48" s="42"/>
      <c r="I48" s="43"/>
      <c r="J48" s="43"/>
      <c r="K48" s="43"/>
      <c r="L48" s="43"/>
      <c r="M48" s="43"/>
      <c r="N48" s="43"/>
      <c r="Q48" s="46"/>
      <c r="T48" s="46"/>
    </row>
    <row r="49" spans="1:17" s="8" customFormat="1" ht="66" customHeight="1" x14ac:dyDescent="0.25">
      <c r="A49" s="30" t="s">
        <v>1</v>
      </c>
      <c r="B49" s="31" t="s">
        <v>13</v>
      </c>
      <c r="C49" s="31" t="s">
        <v>46</v>
      </c>
      <c r="D49" s="117" t="s">
        <v>11</v>
      </c>
      <c r="E49" s="117"/>
      <c r="F49" s="117" t="s">
        <v>12</v>
      </c>
      <c r="G49" s="117"/>
      <c r="H49" s="31" t="s">
        <v>14</v>
      </c>
      <c r="I49" s="32" t="s">
        <v>39</v>
      </c>
      <c r="J49" s="32" t="s">
        <v>15</v>
      </c>
      <c r="K49" s="32" t="s">
        <v>34</v>
      </c>
      <c r="L49" s="30" t="s">
        <v>35</v>
      </c>
      <c r="M49" s="30" t="s">
        <v>36</v>
      </c>
      <c r="N49" s="31" t="s">
        <v>37</v>
      </c>
      <c r="O49" s="12"/>
      <c r="P49" s="12"/>
      <c r="Q49" s="12"/>
    </row>
    <row r="50" spans="1:17" ht="15" customHeight="1" x14ac:dyDescent="0.2">
      <c r="A50" s="33"/>
      <c r="B50" s="37" t="s">
        <v>38</v>
      </c>
      <c r="C50" s="35" t="s">
        <v>3</v>
      </c>
      <c r="D50" s="118" t="s">
        <v>3</v>
      </c>
      <c r="E50" s="119"/>
      <c r="F50" s="118" t="s">
        <v>3</v>
      </c>
      <c r="G50" s="119"/>
      <c r="H50" s="35" t="s">
        <v>4</v>
      </c>
      <c r="I50" s="35" t="s">
        <v>3</v>
      </c>
      <c r="J50" s="35" t="s">
        <v>3</v>
      </c>
      <c r="K50" s="35" t="s">
        <v>3</v>
      </c>
      <c r="L50" s="35" t="s">
        <v>5</v>
      </c>
      <c r="M50" s="35" t="s">
        <v>5</v>
      </c>
      <c r="N50" s="35" t="s">
        <v>5</v>
      </c>
    </row>
    <row r="51" spans="1:17" ht="13.5" customHeight="1" x14ac:dyDescent="0.2">
      <c r="A51" s="15">
        <v>1</v>
      </c>
      <c r="B51" s="19" t="s">
        <v>83</v>
      </c>
      <c r="C51" s="16"/>
      <c r="D51" s="87" t="s">
        <v>127</v>
      </c>
      <c r="E51" s="89"/>
      <c r="F51" s="87"/>
      <c r="G51" s="88"/>
      <c r="H51" s="58">
        <v>16800</v>
      </c>
      <c r="I51" s="66">
        <v>2.5</v>
      </c>
      <c r="J51" s="71">
        <v>2.1</v>
      </c>
      <c r="K51" s="71">
        <v>2.4</v>
      </c>
      <c r="L51" s="75">
        <f t="shared" ref="L51:L64" si="2">(I51/J51)-1</f>
        <v>0.19047619047619047</v>
      </c>
      <c r="M51" s="78">
        <f t="shared" ref="M51:M66" si="3">(I51/K51)-1</f>
        <v>4.1666666666666741E-2</v>
      </c>
      <c r="N51" s="17">
        <v>50</v>
      </c>
      <c r="O51" s="11"/>
      <c r="P51" s="11"/>
      <c r="Q51" s="11"/>
    </row>
    <row r="52" spans="1:17" ht="13.5" customHeight="1" x14ac:dyDescent="0.2">
      <c r="A52" s="15">
        <v>2</v>
      </c>
      <c r="B52" s="19" t="s">
        <v>70</v>
      </c>
      <c r="C52" s="16"/>
      <c r="D52" s="87" t="s">
        <v>94</v>
      </c>
      <c r="E52" s="89"/>
      <c r="F52" s="87"/>
      <c r="G52" s="89"/>
      <c r="H52" s="58">
        <v>3200</v>
      </c>
      <c r="I52" s="66">
        <v>3.3</v>
      </c>
      <c r="J52" s="71">
        <v>3.3</v>
      </c>
      <c r="K52" s="71">
        <v>3</v>
      </c>
      <c r="L52" s="75">
        <f t="shared" si="2"/>
        <v>0</v>
      </c>
      <c r="M52" s="78">
        <f t="shared" si="3"/>
        <v>9.9999999999999867E-2</v>
      </c>
      <c r="N52" s="17">
        <v>60</v>
      </c>
      <c r="O52" s="11"/>
      <c r="P52" s="11"/>
      <c r="Q52" s="11"/>
    </row>
    <row r="53" spans="1:17" ht="13.5" customHeight="1" x14ac:dyDescent="0.2">
      <c r="A53" s="15">
        <v>3</v>
      </c>
      <c r="B53" s="19" t="s">
        <v>29</v>
      </c>
      <c r="C53" s="16"/>
      <c r="D53" s="87" t="s">
        <v>101</v>
      </c>
      <c r="E53" s="89"/>
      <c r="F53" s="87"/>
      <c r="G53" s="89"/>
      <c r="H53" s="58">
        <v>9300</v>
      </c>
      <c r="I53" s="66">
        <v>1.7</v>
      </c>
      <c r="J53" s="71">
        <v>1.7</v>
      </c>
      <c r="K53" s="71">
        <v>1.9</v>
      </c>
      <c r="L53" s="75">
        <f t="shared" si="2"/>
        <v>0</v>
      </c>
      <c r="M53" s="78">
        <f t="shared" si="3"/>
        <v>-0.10526315789473684</v>
      </c>
      <c r="N53" s="17">
        <v>60</v>
      </c>
      <c r="O53" s="11"/>
      <c r="P53" s="11"/>
      <c r="Q53" s="11"/>
    </row>
    <row r="54" spans="1:17" ht="13.5" customHeight="1" x14ac:dyDescent="0.2">
      <c r="A54" s="15">
        <v>4</v>
      </c>
      <c r="B54" s="19" t="s">
        <v>72</v>
      </c>
      <c r="C54" s="16">
        <v>2.8</v>
      </c>
      <c r="D54" s="87" t="s">
        <v>124</v>
      </c>
      <c r="E54" s="89"/>
      <c r="F54" s="87" t="s">
        <v>88</v>
      </c>
      <c r="G54" s="89"/>
      <c r="H54" s="58">
        <v>26700</v>
      </c>
      <c r="I54" s="67">
        <v>2.2000000000000002</v>
      </c>
      <c r="J54" s="71">
        <v>2.2000000000000002</v>
      </c>
      <c r="K54" s="71">
        <v>1.6</v>
      </c>
      <c r="L54" s="75">
        <f t="shared" si="2"/>
        <v>0</v>
      </c>
      <c r="M54" s="78">
        <f t="shared" si="3"/>
        <v>0.375</v>
      </c>
      <c r="N54" s="17">
        <v>65</v>
      </c>
      <c r="O54" s="11"/>
      <c r="P54" s="11"/>
      <c r="Q54" s="11"/>
    </row>
    <row r="55" spans="1:17" ht="13.5" customHeight="1" x14ac:dyDescent="0.2">
      <c r="A55" s="15">
        <v>5</v>
      </c>
      <c r="B55" s="19" t="s">
        <v>130</v>
      </c>
      <c r="C55" s="16">
        <v>4.5</v>
      </c>
      <c r="D55" s="87" t="s">
        <v>160</v>
      </c>
      <c r="E55" s="89"/>
      <c r="F55" s="87" t="s">
        <v>146</v>
      </c>
      <c r="G55" s="88"/>
      <c r="H55" s="58">
        <v>18900</v>
      </c>
      <c r="I55" s="67">
        <v>1.8</v>
      </c>
      <c r="J55" s="79">
        <v>0</v>
      </c>
      <c r="K55" s="71">
        <v>3.5</v>
      </c>
      <c r="L55" s="74" t="e">
        <f t="shared" si="2"/>
        <v>#DIV/0!</v>
      </c>
      <c r="M55" s="78">
        <f t="shared" si="3"/>
        <v>-0.48571428571428565</v>
      </c>
      <c r="N55" s="17">
        <v>60</v>
      </c>
      <c r="O55" s="11"/>
      <c r="P55" s="11"/>
      <c r="Q55" s="11"/>
    </row>
    <row r="56" spans="1:17" ht="13.5" customHeight="1" x14ac:dyDescent="0.2">
      <c r="A56" s="15">
        <v>6</v>
      </c>
      <c r="B56" s="19" t="s">
        <v>77</v>
      </c>
      <c r="C56" s="16"/>
      <c r="D56" s="87" t="s">
        <v>111</v>
      </c>
      <c r="E56" s="89"/>
      <c r="F56" s="87"/>
      <c r="G56" s="89"/>
      <c r="H56" s="54">
        <v>7600</v>
      </c>
      <c r="I56" s="61">
        <v>1.3</v>
      </c>
      <c r="J56" s="72">
        <v>1.2</v>
      </c>
      <c r="K56" s="72">
        <v>1.1000000000000001</v>
      </c>
      <c r="L56" s="75">
        <f t="shared" si="2"/>
        <v>8.3333333333333481E-2</v>
      </c>
      <c r="M56" s="78">
        <f t="shared" si="3"/>
        <v>0.18181818181818166</v>
      </c>
      <c r="N56" s="15">
        <v>60</v>
      </c>
      <c r="O56" s="11"/>
      <c r="P56" s="11"/>
      <c r="Q56" s="11"/>
    </row>
    <row r="57" spans="1:17" ht="13.5" customHeight="1" x14ac:dyDescent="0.2">
      <c r="A57" s="15">
        <v>7</v>
      </c>
      <c r="B57" s="19" t="s">
        <v>109</v>
      </c>
      <c r="C57" s="16"/>
      <c r="D57" s="87" t="s">
        <v>128</v>
      </c>
      <c r="E57" s="89"/>
      <c r="F57" s="87" t="s">
        <v>117</v>
      </c>
      <c r="G57" s="88"/>
      <c r="H57" s="58">
        <v>42600</v>
      </c>
      <c r="I57" s="61">
        <v>0.9</v>
      </c>
      <c r="J57" s="72">
        <v>0.95</v>
      </c>
      <c r="K57" s="72">
        <v>0.7</v>
      </c>
      <c r="L57" s="75">
        <f t="shared" si="2"/>
        <v>-5.2631578947368363E-2</v>
      </c>
      <c r="M57" s="78">
        <f t="shared" si="3"/>
        <v>0.28571428571428581</v>
      </c>
      <c r="N57" s="15">
        <v>60</v>
      </c>
      <c r="O57" s="11"/>
      <c r="P57" s="11"/>
      <c r="Q57" s="11"/>
    </row>
    <row r="58" spans="1:17" ht="13.5" customHeight="1" x14ac:dyDescent="0.2">
      <c r="A58" s="15">
        <v>8</v>
      </c>
      <c r="B58" s="19" t="s">
        <v>118</v>
      </c>
      <c r="C58" s="16">
        <v>7</v>
      </c>
      <c r="D58" s="87" t="s">
        <v>156</v>
      </c>
      <c r="E58" s="89"/>
      <c r="F58" s="87" t="s">
        <v>155</v>
      </c>
      <c r="G58" s="88"/>
      <c r="H58" s="58">
        <v>18500</v>
      </c>
      <c r="I58" s="61">
        <v>3.6</v>
      </c>
      <c r="J58" s="72">
        <v>5</v>
      </c>
      <c r="K58" s="72">
        <v>7</v>
      </c>
      <c r="L58" s="78">
        <f t="shared" si="2"/>
        <v>-0.28000000000000003</v>
      </c>
      <c r="M58" s="78">
        <f t="shared" si="3"/>
        <v>-0.48571428571428565</v>
      </c>
      <c r="N58" s="15">
        <v>65</v>
      </c>
      <c r="O58" s="11"/>
      <c r="P58" s="11"/>
      <c r="Q58" s="11"/>
    </row>
    <row r="59" spans="1:17" ht="13.5" customHeight="1" x14ac:dyDescent="0.2">
      <c r="A59" s="15">
        <v>9</v>
      </c>
      <c r="B59" s="19" t="s">
        <v>30</v>
      </c>
      <c r="C59" s="16"/>
      <c r="D59" s="87" t="s">
        <v>108</v>
      </c>
      <c r="E59" s="89"/>
      <c r="F59" s="90" t="s">
        <v>107</v>
      </c>
      <c r="G59" s="91"/>
      <c r="H59" s="58">
        <v>32300</v>
      </c>
      <c r="I59" s="61">
        <v>1.6</v>
      </c>
      <c r="J59" s="72">
        <v>1.6</v>
      </c>
      <c r="K59" s="72">
        <v>1</v>
      </c>
      <c r="L59" s="75">
        <f t="shared" si="2"/>
        <v>0</v>
      </c>
      <c r="M59" s="78">
        <f t="shared" si="3"/>
        <v>0.60000000000000009</v>
      </c>
      <c r="N59" s="15">
        <v>75</v>
      </c>
      <c r="O59" s="11"/>
      <c r="P59" s="11"/>
      <c r="Q59" s="11"/>
    </row>
    <row r="60" spans="1:17" ht="13.5" customHeight="1" x14ac:dyDescent="0.2">
      <c r="A60" s="15">
        <v>10</v>
      </c>
      <c r="B60" s="19" t="s">
        <v>63</v>
      </c>
      <c r="C60" s="16"/>
      <c r="D60" s="87" t="s">
        <v>88</v>
      </c>
      <c r="E60" s="89"/>
      <c r="F60" s="87" t="s">
        <v>87</v>
      </c>
      <c r="G60" s="89"/>
      <c r="H60" s="60"/>
      <c r="I60" s="68">
        <v>1.45</v>
      </c>
      <c r="J60" s="72">
        <v>1.45</v>
      </c>
      <c r="K60" s="72">
        <v>1.1499999999999999</v>
      </c>
      <c r="L60" s="75">
        <f t="shared" si="2"/>
        <v>0</v>
      </c>
      <c r="M60" s="78">
        <f t="shared" si="3"/>
        <v>0.26086956521739135</v>
      </c>
      <c r="N60" s="15">
        <v>60</v>
      </c>
      <c r="O60" s="11"/>
      <c r="P60" s="11"/>
      <c r="Q60" s="11"/>
    </row>
    <row r="61" spans="1:17" ht="13.5" customHeight="1" x14ac:dyDescent="0.2">
      <c r="A61" s="15">
        <v>11</v>
      </c>
      <c r="B61" s="19" t="s">
        <v>73</v>
      </c>
      <c r="C61" s="16"/>
      <c r="D61" s="87" t="s">
        <v>90</v>
      </c>
      <c r="E61" s="89"/>
      <c r="F61" s="87" t="s">
        <v>84</v>
      </c>
      <c r="G61" s="89"/>
      <c r="H61" s="59">
        <v>35200</v>
      </c>
      <c r="I61" s="61">
        <v>1.5</v>
      </c>
      <c r="J61" s="72">
        <v>1.5</v>
      </c>
      <c r="K61" s="72">
        <v>1.25</v>
      </c>
      <c r="L61" s="75">
        <f t="shared" si="2"/>
        <v>0</v>
      </c>
      <c r="M61" s="78">
        <f t="shared" si="3"/>
        <v>0.19999999999999996</v>
      </c>
      <c r="N61" s="15">
        <v>70</v>
      </c>
      <c r="O61" s="11"/>
      <c r="P61" s="11"/>
      <c r="Q61" s="11"/>
    </row>
    <row r="62" spans="1:17" ht="13.5" customHeight="1" x14ac:dyDescent="0.2">
      <c r="A62" s="15">
        <v>12</v>
      </c>
      <c r="B62" s="19" t="s">
        <v>106</v>
      </c>
      <c r="C62" s="16"/>
      <c r="D62" s="87" t="s">
        <v>157</v>
      </c>
      <c r="E62" s="89"/>
      <c r="F62" s="87"/>
      <c r="G62" s="88"/>
      <c r="H62" s="59">
        <v>3900</v>
      </c>
      <c r="I62" s="61">
        <v>2.7</v>
      </c>
      <c r="J62" s="72">
        <v>2.5</v>
      </c>
      <c r="K62" s="72">
        <v>2.2999999999999998</v>
      </c>
      <c r="L62" s="75">
        <f t="shared" si="2"/>
        <v>8.0000000000000071E-2</v>
      </c>
      <c r="M62" s="78">
        <f t="shared" si="3"/>
        <v>0.17391304347826098</v>
      </c>
      <c r="N62" s="15">
        <v>65</v>
      </c>
      <c r="O62" s="11"/>
      <c r="P62" s="11"/>
      <c r="Q62" s="11"/>
    </row>
    <row r="63" spans="1:17" ht="12.75" customHeight="1" x14ac:dyDescent="0.2">
      <c r="A63" s="15">
        <v>13</v>
      </c>
      <c r="B63" s="19" t="s">
        <v>31</v>
      </c>
      <c r="C63" s="16"/>
      <c r="D63" s="87" t="s">
        <v>120</v>
      </c>
      <c r="E63" s="89"/>
      <c r="F63" s="87" t="s">
        <v>119</v>
      </c>
      <c r="G63" s="87"/>
      <c r="H63" s="54">
        <v>30800</v>
      </c>
      <c r="I63" s="61">
        <v>1.1499999999999999</v>
      </c>
      <c r="J63" s="72">
        <v>1.1499999999999999</v>
      </c>
      <c r="K63" s="72">
        <v>1.25</v>
      </c>
      <c r="L63" s="75">
        <f t="shared" si="2"/>
        <v>0</v>
      </c>
      <c r="M63" s="78">
        <f t="shared" si="3"/>
        <v>-8.0000000000000071E-2</v>
      </c>
      <c r="N63" s="15">
        <v>65</v>
      </c>
      <c r="O63" s="11"/>
      <c r="P63" s="11"/>
      <c r="Q63" s="11"/>
    </row>
    <row r="64" spans="1:17" ht="12.75" customHeight="1" x14ac:dyDescent="0.2">
      <c r="A64" s="15">
        <v>14</v>
      </c>
      <c r="B64" s="19" t="s">
        <v>110</v>
      </c>
      <c r="C64" s="16"/>
      <c r="D64" s="87" t="s">
        <v>127</v>
      </c>
      <c r="E64" s="89"/>
      <c r="F64" s="87" t="s">
        <v>129</v>
      </c>
      <c r="G64" s="88"/>
      <c r="H64" s="54">
        <v>24700</v>
      </c>
      <c r="I64" s="61">
        <v>2.4</v>
      </c>
      <c r="J64" s="72">
        <v>2</v>
      </c>
      <c r="K64" s="72">
        <v>2.2999999999999998</v>
      </c>
      <c r="L64" s="75">
        <f t="shared" si="2"/>
        <v>0.19999999999999996</v>
      </c>
      <c r="M64" s="78">
        <f t="shared" si="3"/>
        <v>4.3478260869565188E-2</v>
      </c>
      <c r="N64" s="15">
        <v>65</v>
      </c>
      <c r="O64" s="11"/>
      <c r="P64" s="11"/>
      <c r="Q64" s="11"/>
    </row>
    <row r="65" spans="1:17" ht="13.5" customHeight="1" x14ac:dyDescent="0.2">
      <c r="A65" s="15">
        <v>15</v>
      </c>
      <c r="B65" s="19" t="s">
        <v>32</v>
      </c>
      <c r="C65" s="16"/>
      <c r="D65" s="87" t="s">
        <v>96</v>
      </c>
      <c r="E65" s="89"/>
      <c r="F65" s="87" t="s">
        <v>92</v>
      </c>
      <c r="G65" s="88"/>
      <c r="H65" s="54">
        <v>54300</v>
      </c>
      <c r="I65" s="61">
        <v>1.1499999999999999</v>
      </c>
      <c r="J65" s="72">
        <v>1.1499999999999999</v>
      </c>
      <c r="K65" s="72">
        <v>0.9</v>
      </c>
      <c r="L65" s="75">
        <f>(I65/J65)-1</f>
        <v>0</v>
      </c>
      <c r="M65" s="78">
        <f t="shared" si="3"/>
        <v>0.27777777777777768</v>
      </c>
      <c r="N65" s="15">
        <v>70</v>
      </c>
      <c r="O65" s="11"/>
      <c r="P65" s="11"/>
      <c r="Q65" s="11"/>
    </row>
    <row r="66" spans="1:17" ht="13.5" customHeight="1" x14ac:dyDescent="0.2">
      <c r="A66" s="15">
        <v>16</v>
      </c>
      <c r="B66" s="19" t="s">
        <v>131</v>
      </c>
      <c r="C66" s="16"/>
      <c r="D66" s="87" t="s">
        <v>158</v>
      </c>
      <c r="E66" s="89"/>
      <c r="F66" s="87"/>
      <c r="G66" s="88"/>
      <c r="H66" s="54">
        <v>8400</v>
      </c>
      <c r="I66" s="61">
        <v>2.2999999999999998</v>
      </c>
      <c r="J66" s="73">
        <v>0</v>
      </c>
      <c r="K66" s="73">
        <v>0</v>
      </c>
      <c r="L66" s="74" t="e">
        <f>(I66/J66)-1</f>
        <v>#DIV/0!</v>
      </c>
      <c r="M66" s="74" t="e">
        <f t="shared" si="3"/>
        <v>#DIV/0!</v>
      </c>
      <c r="N66" s="15">
        <v>60</v>
      </c>
      <c r="O66" s="11"/>
      <c r="P66" s="11"/>
      <c r="Q66" s="11"/>
    </row>
    <row r="67" spans="1:17" ht="13.5" customHeight="1" x14ac:dyDescent="0.2">
      <c r="A67" s="15">
        <v>17</v>
      </c>
      <c r="B67" s="19" t="s">
        <v>93</v>
      </c>
      <c r="C67" s="16"/>
      <c r="D67" s="87" t="s">
        <v>159</v>
      </c>
      <c r="E67" s="89"/>
      <c r="F67" s="87" t="s">
        <v>143</v>
      </c>
      <c r="G67" s="88"/>
      <c r="H67" s="54">
        <v>15100</v>
      </c>
      <c r="I67" s="61">
        <v>1.5</v>
      </c>
      <c r="J67" s="72">
        <v>3</v>
      </c>
      <c r="K67" s="72">
        <v>2.6</v>
      </c>
      <c r="L67" s="75">
        <f>(I67/J67)-1</f>
        <v>-0.5</v>
      </c>
      <c r="M67" s="78">
        <f>(I67/K67)-1</f>
        <v>-0.42307692307692313</v>
      </c>
      <c r="N67" s="15">
        <v>60</v>
      </c>
      <c r="O67" s="11"/>
      <c r="P67" s="11"/>
      <c r="Q67" s="11"/>
    </row>
    <row r="68" spans="1:17" ht="15" customHeight="1" x14ac:dyDescent="0.2">
      <c r="A68" s="33"/>
      <c r="B68" s="103" t="s">
        <v>33</v>
      </c>
      <c r="C68" s="104"/>
      <c r="D68" s="104"/>
      <c r="E68" s="104"/>
      <c r="F68" s="104"/>
      <c r="G68" s="105"/>
      <c r="H68" s="53">
        <f>SUM(H51:H67)</f>
        <v>348300</v>
      </c>
      <c r="I68" s="100" t="s">
        <v>2</v>
      </c>
      <c r="J68" s="101"/>
      <c r="K68" s="101"/>
      <c r="L68" s="101"/>
      <c r="M68" s="101"/>
      <c r="N68" s="102"/>
    </row>
    <row r="69" spans="1:17" ht="13.35" customHeight="1" x14ac:dyDescent="0.2">
      <c r="A69" s="24"/>
      <c r="B69" s="11"/>
      <c r="C69" s="25"/>
      <c r="D69" s="26"/>
      <c r="E69" s="26"/>
      <c r="F69" s="26"/>
      <c r="G69" s="26"/>
      <c r="H69" s="25"/>
      <c r="I69" s="27"/>
      <c r="J69" s="28"/>
      <c r="K69" s="26" t="s">
        <v>61</v>
      </c>
      <c r="L69" s="25"/>
      <c r="M69" s="25"/>
      <c r="N69" s="24"/>
      <c r="O69" s="11"/>
      <c r="P69" s="11"/>
      <c r="Q69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99" t="s">
        <v>85</v>
      </c>
      <c r="K73" s="99"/>
      <c r="L73" s="99"/>
      <c r="M73" s="99"/>
      <c r="N73" s="99"/>
      <c r="O73" s="11"/>
      <c r="P73" s="11"/>
      <c r="Q73" s="11"/>
    </row>
    <row r="74" spans="1:17" ht="12.75" customHeight="1" x14ac:dyDescent="0.2">
      <c r="A74" s="13"/>
      <c r="B74" s="11"/>
      <c r="C74" s="9"/>
      <c r="D74" s="14"/>
      <c r="E74" s="14"/>
      <c r="F74" s="14"/>
      <c r="G74" s="9"/>
      <c r="H74" s="9"/>
      <c r="I74" s="14"/>
      <c r="J74" s="14"/>
      <c r="K74" s="14"/>
      <c r="L74" s="96"/>
      <c r="M74" s="96"/>
      <c r="N74" s="9"/>
      <c r="O74" s="11"/>
      <c r="P74" s="11"/>
      <c r="Q74" s="11"/>
    </row>
    <row r="75" spans="1:17" ht="12.75" customHeight="1" x14ac:dyDescent="0.2"/>
    <row r="76" spans="1:17" ht="12" customHeight="1" x14ac:dyDescent="0.2">
      <c r="B76" s="95" t="s">
        <v>53</v>
      </c>
      <c r="C76" s="95"/>
      <c r="D76" s="95"/>
      <c r="E76" s="95"/>
      <c r="F76" s="95"/>
      <c r="G76" s="95"/>
      <c r="H76" s="95"/>
      <c r="I76" s="95"/>
      <c r="J76" s="95"/>
      <c r="K76" s="95"/>
      <c r="L76" s="97" t="s">
        <v>86</v>
      </c>
      <c r="M76" s="97"/>
      <c r="N76" s="97"/>
    </row>
    <row r="77" spans="1:17" ht="12.75" customHeight="1" x14ac:dyDescent="0.2">
      <c r="B77" s="95" t="s">
        <v>41</v>
      </c>
      <c r="C77" s="95"/>
      <c r="D77" s="95"/>
      <c r="E77" s="95"/>
      <c r="F77" s="95"/>
      <c r="G77" s="95"/>
      <c r="H77" s="95"/>
      <c r="I77" s="95"/>
      <c r="J77" s="95"/>
      <c r="K77" s="95"/>
    </row>
    <row r="78" spans="1:17" ht="12.75" customHeight="1" x14ac:dyDescent="0.2">
      <c r="B78" s="95" t="s">
        <v>64</v>
      </c>
      <c r="C78" s="95"/>
      <c r="D78" s="95"/>
      <c r="E78" s="95"/>
      <c r="F78" s="95"/>
      <c r="G78" s="95"/>
      <c r="H78" s="95"/>
      <c r="I78" s="95"/>
      <c r="J78" s="95"/>
      <c r="K78" s="95"/>
    </row>
    <row r="79" spans="1:17" ht="12.75" customHeight="1" x14ac:dyDescent="0.2">
      <c r="B79" s="95" t="s">
        <v>42</v>
      </c>
      <c r="C79" s="95"/>
      <c r="D79" s="95"/>
      <c r="E79" s="95"/>
      <c r="F79" s="95"/>
      <c r="G79" s="95"/>
      <c r="H79" s="95"/>
      <c r="I79" s="95"/>
      <c r="J79" s="95"/>
      <c r="K79" s="95"/>
      <c r="L79" s="95"/>
    </row>
    <row r="80" spans="1:17" ht="12.75" customHeight="1" x14ac:dyDescent="0.2">
      <c r="B80" s="98" t="s">
        <v>54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</row>
    <row r="83" spans="1:17" ht="12.75" customHeight="1" x14ac:dyDescent="0.2">
      <c r="A83" s="13"/>
      <c r="B83" s="94" t="s">
        <v>139</v>
      </c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11"/>
      <c r="P83" s="11"/>
      <c r="Q83" s="11"/>
    </row>
    <row r="84" spans="1:17" ht="12.75" customHeight="1" x14ac:dyDescent="0.2">
      <c r="B84" s="95" t="s">
        <v>58</v>
      </c>
      <c r="C84" s="95"/>
      <c r="D84" s="95"/>
      <c r="E84" s="95"/>
      <c r="F84" s="95"/>
      <c r="G84" s="95"/>
      <c r="H84" s="95"/>
      <c r="I84" s="95"/>
      <c r="J84" s="95"/>
      <c r="K84" s="95"/>
      <c r="L84" s="96"/>
      <c r="M84" s="96"/>
      <c r="N84" s="96"/>
    </row>
    <row r="85" spans="1:17" ht="12.75" customHeight="1" x14ac:dyDescent="0.2">
      <c r="B85" s="95" t="s">
        <v>6</v>
      </c>
      <c r="C85" s="95"/>
      <c r="D85" s="95"/>
      <c r="E85" s="95"/>
      <c r="F85" s="95"/>
      <c r="G85" s="95"/>
      <c r="H85" s="95"/>
      <c r="I85" s="95"/>
      <c r="J85" s="95"/>
      <c r="K85" s="95"/>
      <c r="L85" s="95"/>
    </row>
    <row r="86" spans="1:17" x14ac:dyDescent="0.2">
      <c r="A86" s="1"/>
      <c r="B86" s="95" t="s">
        <v>57</v>
      </c>
      <c r="C86" s="95"/>
      <c r="D86" s="95"/>
      <c r="E86" s="95"/>
      <c r="F86" s="95"/>
      <c r="G86" s="95"/>
      <c r="H86" s="95"/>
      <c r="I86" s="95"/>
      <c r="J86" s="95"/>
      <c r="K86" s="95"/>
      <c r="L86" s="95"/>
    </row>
    <row r="87" spans="1:17" ht="12.75" customHeight="1" x14ac:dyDescent="0.2">
      <c r="A87" s="1"/>
    </row>
    <row r="88" spans="1:17" ht="12.75" customHeight="1" x14ac:dyDescent="0.2">
      <c r="A88" s="1"/>
    </row>
    <row r="91" spans="1:17" ht="12.75" customHeight="1" x14ac:dyDescent="0.2">
      <c r="A91" s="1"/>
      <c r="B91" s="38" t="s">
        <v>55</v>
      </c>
      <c r="M91" s="93" t="s">
        <v>56</v>
      </c>
      <c r="N91" s="93"/>
    </row>
    <row r="122" s="1" customFormat="1" ht="9" customHeight="1" x14ac:dyDescent="0.2"/>
    <row r="124" s="1" customFormat="1" ht="9" customHeight="1" x14ac:dyDescent="0.2"/>
    <row r="143" s="1" customFormat="1" ht="12" customHeight="1" x14ac:dyDescent="0.2"/>
    <row r="144" s="1" customFormat="1" ht="12" customHeight="1" x14ac:dyDescent="0.2"/>
    <row r="145" s="1" customFormat="1" ht="12" customHeight="1" x14ac:dyDescent="0.2"/>
  </sheetData>
  <mergeCells count="133">
    <mergeCell ref="D34:E34"/>
    <mergeCell ref="F34:G34"/>
    <mergeCell ref="F51:G51"/>
    <mergeCell ref="F36:G36"/>
    <mergeCell ref="F52:G52"/>
    <mergeCell ref="F53:G53"/>
    <mergeCell ref="F38:G38"/>
    <mergeCell ref="F39:G39"/>
    <mergeCell ref="D49:E49"/>
    <mergeCell ref="F50:G50"/>
    <mergeCell ref="D50:E50"/>
    <mergeCell ref="F49:G49"/>
    <mergeCell ref="D39:E39"/>
    <mergeCell ref="D40:E40"/>
    <mergeCell ref="F40:G40"/>
    <mergeCell ref="F42:G42"/>
    <mergeCell ref="D52:E52"/>
    <mergeCell ref="F35:G35"/>
    <mergeCell ref="D51:E51"/>
    <mergeCell ref="D53:E53"/>
    <mergeCell ref="D41:E41"/>
    <mergeCell ref="F41:G41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D27:E27"/>
    <mergeCell ref="F31:G31"/>
    <mergeCell ref="D30:E30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D24:E24"/>
    <mergeCell ref="D26:E26"/>
    <mergeCell ref="J73:N73"/>
    <mergeCell ref="I68:N68"/>
    <mergeCell ref="B68:G68"/>
    <mergeCell ref="I43:N43"/>
    <mergeCell ref="D28:E28"/>
    <mergeCell ref="C6:F6"/>
    <mergeCell ref="F25:G25"/>
    <mergeCell ref="D25:E25"/>
    <mergeCell ref="F15:G15"/>
    <mergeCell ref="B43:G43"/>
    <mergeCell ref="F37:G37"/>
    <mergeCell ref="D42:E42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F26:G26"/>
    <mergeCell ref="D35:E35"/>
    <mergeCell ref="M91:N91"/>
    <mergeCell ref="B83:N83"/>
    <mergeCell ref="B84:K84"/>
    <mergeCell ref="L84:N84"/>
    <mergeCell ref="B78:K78"/>
    <mergeCell ref="L76:N76"/>
    <mergeCell ref="B86:L86"/>
    <mergeCell ref="L74:M74"/>
    <mergeCell ref="B77:K77"/>
    <mergeCell ref="B79:L79"/>
    <mergeCell ref="B85:L85"/>
    <mergeCell ref="B76:K76"/>
    <mergeCell ref="B80:L80"/>
    <mergeCell ref="F67:G67"/>
    <mergeCell ref="D67:E67"/>
    <mergeCell ref="D63:E63"/>
    <mergeCell ref="F63:G63"/>
    <mergeCell ref="D61:E61"/>
    <mergeCell ref="D60:E60"/>
    <mergeCell ref="F60:G60"/>
    <mergeCell ref="D59:E59"/>
    <mergeCell ref="D66:E66"/>
    <mergeCell ref="F66:G66"/>
    <mergeCell ref="F61:G61"/>
    <mergeCell ref="D65:E65"/>
    <mergeCell ref="F65:G65"/>
    <mergeCell ref="F59:G59"/>
    <mergeCell ref="D54:E54"/>
    <mergeCell ref="D64:E64"/>
    <mergeCell ref="F64:G64"/>
    <mergeCell ref="D58:E58"/>
    <mergeCell ref="F58:G58"/>
    <mergeCell ref="D55:E55"/>
    <mergeCell ref="F55:G55"/>
    <mergeCell ref="D56:E56"/>
    <mergeCell ref="F54:G54"/>
    <mergeCell ref="F56:G56"/>
    <mergeCell ref="D62:E62"/>
    <mergeCell ref="F62:G62"/>
    <mergeCell ref="D57:E57"/>
    <mergeCell ref="F57:G57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6:H67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2026-05-11T09:19:43Z</cp:lastPrinted>
  <dcterms:created xsi:type="dcterms:W3CDTF">1997-11-13T17:03:54Z</dcterms:created>
  <dcterms:modified xsi:type="dcterms:W3CDTF">2026-05-19T10:14:38Z</dcterms:modified>
</cp:coreProperties>
</file>