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658129A2-9B73-4E4C-A81C-17BF4870AFD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L67" i="1"/>
  <c r="M64" i="1"/>
  <c r="L64" i="1"/>
  <c r="M41" i="1"/>
  <c r="L41" i="1"/>
  <c r="L55" i="1"/>
  <c r="M68" i="1"/>
  <c r="L68" i="1"/>
  <c r="M55" i="1"/>
  <c r="M58" i="1"/>
  <c r="L58" i="1"/>
  <c r="M17" i="1"/>
  <c r="L17" i="1"/>
  <c r="M21" i="1"/>
  <c r="L21" i="1"/>
  <c r="M65" i="1"/>
  <c r="L65" i="1"/>
  <c r="M57" i="1"/>
  <c r="L57" i="1"/>
  <c r="M62" i="1"/>
  <c r="L62" i="1"/>
  <c r="L30" i="1"/>
  <c r="M40" i="1"/>
  <c r="L40" i="1"/>
  <c r="L13" i="1"/>
  <c r="H70" i="1"/>
  <c r="H43" i="1"/>
  <c r="M69" i="1"/>
  <c r="L69" i="1"/>
  <c r="M34" i="1"/>
  <c r="L34" i="1"/>
  <c r="M66" i="1"/>
  <c r="L66" i="1"/>
  <c r="M63" i="1"/>
  <c r="L63" i="1"/>
  <c r="M61" i="1"/>
  <c r="L61" i="1"/>
  <c r="M60" i="1"/>
  <c r="L60" i="1"/>
  <c r="M59" i="1"/>
  <c r="L59" i="1"/>
  <c r="M56" i="1"/>
  <c r="L56" i="1"/>
  <c r="M54" i="1"/>
  <c r="L54" i="1"/>
  <c r="M53" i="1"/>
  <c r="L53" i="1"/>
  <c r="M52" i="1"/>
  <c r="L52" i="1"/>
  <c r="M51" i="1"/>
  <c r="L51" i="1"/>
  <c r="M42" i="1"/>
  <c r="L42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<sst xmlns="http://schemas.openxmlformats.org/spreadsheetml/2006/main" count="217" uniqueCount="164">
  <si>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</si>
  <si>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</si>
  <si>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</si>
  <si>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</si>
  <si>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</si>
  <si>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</si>
  <si>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</si>
  <si>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</si>
  <si>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</si>
  <si>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</si>
  <si>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</si>
  <si>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</si>
  <si>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</si>
  <si>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</si>
  <si>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</si>
  <si>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</si>
  <si>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</si>
  <si>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</si>
  <si>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</si>
  <si>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</si>
  <si>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</si>
  <si>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</si>
  <si>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</si>
  <si>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</si>
  <si>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</si>
  <si>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</si>
  <si>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</si>
  <si>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</si>
  <si>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</si>
  <si>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</si>
  <si>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</si>
  <si>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</si>
  <si>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</si>
  <si>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</si>
  <si>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</si>
  <si>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</si>
  <si>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</si>
  <si>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</si>
  <si>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</si>
  <si>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</si>
  <si>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</si>
  <si>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</si>
  <si>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</si>
  <si>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</si>
  <si>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</si>
  <si>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</si>
  <si>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</si>
  <si>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</si>
  <si>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</si>
  <si>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</si>
  <si>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</si>
  <si>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</si>
  <si>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</si>
  <si>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</si>
  <si>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</si>
  <si>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</si>
  <si>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</si>
  <si>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</si>
  <si>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</si>
  <si>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</si>
  <si>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</si>
  <si>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</si>
  <si>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</si>
  <si>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</si>
  <si>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</si>
  <si>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</si>
  <si>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</si>
  <si>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</si>
  <si>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</si>
  <si>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</si>
  <si>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</si>
  <si>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</si>
  <si>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</si>
  <si>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</si>
  <si>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</si>
  <si>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</si>
  <si>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</si>
  <si>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</si>
  <si>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</si>
  <si>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</si>
  <si>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</si>
  <si>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</si>
  <si>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</si>
  <si>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</si>
  <si>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</si>
  <si>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</si>
  <si>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</si>
  <si>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</si>
  <si>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</si>
  <si>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</si>
  <si>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</si>
  <si>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</si>
  <si>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</si>
  <si>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0,50 - 0,80</t>
  </si>
  <si>
    <t>0,95 - 1,40</t>
  </si>
  <si>
    <t>0,55 - 0,70</t>
  </si>
  <si>
    <t>0,30 - 0,48</t>
  </si>
  <si>
    <t>0,50 - 0,61</t>
  </si>
  <si>
    <t>4,00 - 4,60</t>
  </si>
  <si>
    <t>1,40 - 2,00</t>
  </si>
  <si>
    <t>0,10 - 0,17</t>
  </si>
  <si>
    <t>0,19 - 0,25</t>
  </si>
  <si>
    <t>0,50 - 0,60</t>
  </si>
  <si>
    <t>0,30 - 0,40</t>
  </si>
  <si>
    <t>Μούσμουλα / Medlar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</si>
  <si>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</si>
  <si>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</si>
  <si>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</si>
  <si>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</si>
  <si>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</si>
  <si>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</si>
  <si>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</si>
  <si>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</si>
  <si>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Κεράσια / Cherries</t>
  </si>
  <si>
    <t>0,90 - 1,00</t>
  </si>
  <si>
    <t>1,10 - 1,35</t>
  </si>
  <si>
    <t>0,60 - 0,70</t>
  </si>
  <si>
    <t>2,00 - 2,50</t>
  </si>
  <si>
    <t>0,40 - 0,80</t>
  </si>
  <si>
    <t>2,00 - 3,00</t>
  </si>
  <si>
    <t>Βερίκοκα / Apricot</t>
  </si>
  <si>
    <t>Τζάνερα / Tzanera</t>
  </si>
  <si>
    <t>0,70 - 0,90</t>
  </si>
  <si>
    <t>1,00 - 1,20</t>
  </si>
  <si>
    <t>1,50 - 2,00</t>
  </si>
  <si>
    <t>1,00 - 1,50</t>
  </si>
  <si>
    <t>Φασολάκια / Green beans</t>
  </si>
  <si>
    <t>0,70 - 0,75</t>
  </si>
  <si>
    <t>2,60 - 3,00</t>
  </si>
  <si>
    <t xml:space="preserve">                             Καιρός: αραιές νεφώσεις / Weather: sunny</t>
  </si>
  <si>
    <t xml:space="preserve">                            Άνεμοι: ασθενείς / Wind: light winds</t>
  </si>
  <si>
    <t>1,40 - 1,80</t>
  </si>
  <si>
    <t>0,70 - 1,00</t>
  </si>
  <si>
    <t>1,80 - 2,40</t>
  </si>
  <si>
    <t>0,25 - 0,40</t>
  </si>
  <si>
    <t xml:space="preserve">0,50 - 0,80 </t>
  </si>
  <si>
    <t xml:space="preserve">0,70 - 1,00 </t>
  </si>
  <si>
    <t>0,50 - 0,70</t>
  </si>
  <si>
    <t>0,40 - 0,60</t>
  </si>
  <si>
    <t>0,80 - 1,20</t>
  </si>
  <si>
    <t>0,70 - 0,80</t>
  </si>
  <si>
    <t>1,00 - 1,30</t>
  </si>
  <si>
    <t>1,00 - 1,40</t>
  </si>
  <si>
    <t>1,00 - 2,00</t>
  </si>
  <si>
    <t>1,60 - 1,80</t>
  </si>
  <si>
    <t>2,20 - 2,80</t>
  </si>
  <si>
    <t>0,80 - 1,60</t>
  </si>
  <si>
    <t>Ροδάκινα / Peaches</t>
  </si>
  <si>
    <t>Νεκταρίνια / Nectarines</t>
  </si>
  <si>
    <t>1,80 - 3,00</t>
  </si>
  <si>
    <t>4,00 - 6,00</t>
  </si>
  <si>
    <t xml:space="preserve"> Θερμοκρασία: 21 - 29 β. / Temperature: 21 - 29 d.  </t>
  </si>
  <si>
    <t>Αριθμός/Number: 12146</t>
  </si>
  <si>
    <t xml:space="preserve"> Τετάρτη   27   Μαϊου   2026 / Wednesday   27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</si>
  <si>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12146</t>
    </r>
  </si>
  <si>
    <t>1,30 - 1,70</t>
  </si>
  <si>
    <t>1,10 - 1,50</t>
  </si>
  <si>
    <t>3,30 - 4,30</t>
  </si>
  <si>
    <t>0,90 - 1,20</t>
  </si>
  <si>
    <t>3,00 - 3,40</t>
  </si>
  <si>
    <t>0,80 - 0,85</t>
  </si>
  <si>
    <t>Λεμόνια εισαγωγής/ Lemons import</t>
  </si>
  <si>
    <t>1,70 - 1,90</t>
  </si>
  <si>
    <t>2,00 - 2,30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</si>
</sst>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7"/>
  <sheetViews>
    <sheetView tabSelected="1" topLeftCell="A36" zoomScaleNormal="100" workbookViewId="0">
      <selection activeCell="I69" sqref="I69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79</v>
      </c>
      <c r="D1" s="2"/>
      <c r="E1" s="2"/>
      <c r="F1" s="2"/>
      <c r="G1" s="2"/>
      <c r="H1" s="2"/>
      <c r="I1" s="6"/>
      <c r="J1" s="6" t="s">
        <v>151</v>
      </c>
      <c r="K1" s="6"/>
      <c r="L1" s="6"/>
      <c r="N1" s="39" t="s">
        <v>7</v>
      </c>
    </row>
    <row r="2" spans="1:18" x14ac:dyDescent="0.2">
      <c r="C2" s="93" t="s">
        <v>74</v>
      </c>
      <c r="D2" s="93"/>
      <c r="E2" s="93"/>
      <c r="F2" s="93"/>
      <c r="G2" s="93"/>
      <c r="I2" s="6" t="s">
        <v>129</v>
      </c>
      <c r="J2" s="6"/>
      <c r="K2" s="6"/>
      <c r="L2" s="6"/>
    </row>
    <row r="3" spans="1:18" x14ac:dyDescent="0.2">
      <c r="A3" s="10"/>
      <c r="B3" s="10"/>
      <c r="C3" s="94" t="s">
        <v>73</v>
      </c>
      <c r="D3" s="94"/>
      <c r="E3" s="94"/>
      <c r="F3" s="94"/>
      <c r="G3" s="94"/>
      <c r="I3" s="6" t="s">
        <v>130</v>
      </c>
      <c r="J3" s="6"/>
      <c r="K3" s="6"/>
      <c r="L3" s="6"/>
    </row>
    <row r="4" spans="1:18" x14ac:dyDescent="0.2">
      <c r="A4" s="10"/>
      <c r="B4" s="10"/>
      <c r="C4" s="93" t="s">
        <v>48</v>
      </c>
      <c r="D4" s="93"/>
      <c r="E4" s="93"/>
      <c r="F4" s="93"/>
      <c r="I4" s="96" t="s">
        <v>80</v>
      </c>
      <c r="J4" s="96"/>
    </row>
    <row r="5" spans="1:18" x14ac:dyDescent="0.2">
      <c r="A5" s="10"/>
      <c r="B5" s="10"/>
      <c r="C5" s="93" t="s">
        <v>51</v>
      </c>
      <c r="D5" s="93"/>
      <c r="E5" s="93"/>
      <c r="F5" s="93"/>
      <c r="I5" s="96" t="s">
        <v>152</v>
      </c>
      <c r="J5" s="96"/>
      <c r="L5" s="2"/>
      <c r="M5" s="2"/>
      <c r="N5" s="7"/>
    </row>
    <row r="6" spans="1:18" x14ac:dyDescent="0.2">
      <c r="B6" s="2"/>
      <c r="C6" s="93" t="s">
        <v>75</v>
      </c>
      <c r="D6" s="93"/>
      <c r="E6" s="93"/>
      <c r="F6" s="9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3" t="s">
        <v>49</v>
      </c>
      <c r="D7" s="93"/>
      <c r="E7" s="93"/>
      <c r="F7" s="93"/>
      <c r="K7" s="6"/>
      <c r="L7" s="6"/>
      <c r="M7" s="6"/>
      <c r="N7" s="6"/>
    </row>
    <row r="8" spans="1:18" ht="15" customHeight="1" x14ac:dyDescent="0.2">
      <c r="A8" s="97" t="s">
        <v>65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8" ht="15" customHeight="1" x14ac:dyDescent="0.25">
      <c r="A9" s="98" t="s">
        <v>153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P9" s="3"/>
    </row>
    <row r="10" spans="1:18" ht="13.5" customHeight="1" x14ac:dyDescent="0.2">
      <c r="A10" s="29"/>
      <c r="B10" s="29"/>
      <c r="C10" s="99" t="s">
        <v>8</v>
      </c>
      <c r="D10" s="99"/>
      <c r="E10" s="99"/>
      <c r="F10" s="99"/>
      <c r="G10" s="99"/>
      <c r="H10" s="29"/>
      <c r="I10" s="99" t="s">
        <v>9</v>
      </c>
      <c r="J10" s="99"/>
      <c r="K10" s="99"/>
      <c r="L10" s="99" t="s">
        <v>10</v>
      </c>
      <c r="M10" s="99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88" t="s">
        <v>11</v>
      </c>
      <c r="E11" s="88"/>
      <c r="F11" s="88" t="s">
        <v>12</v>
      </c>
      <c r="G11" s="88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5" t="s">
        <v>3</v>
      </c>
      <c r="E12" s="95"/>
      <c r="F12" s="95" t="s">
        <v>3</v>
      </c>
      <c r="G12" s="9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87" t="s">
        <v>135</v>
      </c>
      <c r="E13" s="87"/>
      <c r="F13" s="87" t="s">
        <v>134</v>
      </c>
      <c r="G13" s="87"/>
      <c r="H13" s="54">
        <v>20600</v>
      </c>
      <c r="I13" s="62">
        <v>0.55000000000000004</v>
      </c>
      <c r="J13" s="69">
        <v>0.55000000000000004</v>
      </c>
      <c r="K13" s="69">
        <v>0.5</v>
      </c>
      <c r="L13" s="73">
        <f>(I13/J13)-1</f>
        <v>0</v>
      </c>
      <c r="M13" s="79">
        <f>(I13/K13)-1</f>
        <v>0.10000000000000009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87" t="s">
        <v>136</v>
      </c>
      <c r="E14" s="87"/>
      <c r="F14" s="87"/>
      <c r="G14" s="87"/>
      <c r="H14" s="52"/>
      <c r="I14" s="62">
        <v>0.8</v>
      </c>
      <c r="J14" s="69">
        <v>0.9</v>
      </c>
      <c r="K14" s="69">
        <v>0.7</v>
      </c>
      <c r="L14" s="73">
        <f>(I14/J14)-1</f>
        <v>-0.11111111111111105</v>
      </c>
      <c r="M14" s="79">
        <f t="shared" ref="M14:M39" si="0">(I14/K14)-1</f>
        <v>0.14285714285714302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7" t="s">
        <v>95</v>
      </c>
      <c r="E15" s="87"/>
      <c r="F15" s="87" t="s">
        <v>77</v>
      </c>
      <c r="G15" s="87"/>
      <c r="H15" s="52">
        <v>50</v>
      </c>
      <c r="I15" s="62">
        <v>0.55000000000000004</v>
      </c>
      <c r="J15" s="69">
        <v>0.55000000000000004</v>
      </c>
      <c r="K15" s="69">
        <v>0.4</v>
      </c>
      <c r="L15" s="73">
        <f t="shared" ref="L15:L39" si="1">(I15/J15)-1</f>
        <v>0</v>
      </c>
      <c r="M15" s="79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87" t="s">
        <v>90</v>
      </c>
      <c r="E16" s="87"/>
      <c r="F16" s="87" t="s">
        <v>77</v>
      </c>
      <c r="G16" s="87"/>
      <c r="H16" s="52">
        <v>11400</v>
      </c>
      <c r="I16" s="62">
        <v>0.6</v>
      </c>
      <c r="J16" s="69">
        <v>0.6</v>
      </c>
      <c r="K16" s="69">
        <v>0.7</v>
      </c>
      <c r="L16" s="73">
        <f t="shared" si="1"/>
        <v>0</v>
      </c>
      <c r="M16" s="79">
        <f t="shared" si="0"/>
        <v>-0.14285714285714279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110</v>
      </c>
      <c r="C17" s="16"/>
      <c r="D17" s="84" t="s">
        <v>131</v>
      </c>
      <c r="E17" s="85"/>
      <c r="F17" s="84"/>
      <c r="G17" s="86"/>
      <c r="H17" s="52">
        <v>300</v>
      </c>
      <c r="I17" s="62">
        <v>1.6</v>
      </c>
      <c r="J17" s="69">
        <v>1.5</v>
      </c>
      <c r="K17" s="83">
        <v>0</v>
      </c>
      <c r="L17" s="73">
        <f t="shared" si="1"/>
        <v>6.6666666666666652E-2</v>
      </c>
      <c r="M17" s="80" t="e">
        <f t="shared" si="0"/>
        <v>#DIV/0!</v>
      </c>
      <c r="N17" s="15">
        <v>70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66</v>
      </c>
      <c r="C18" s="16"/>
      <c r="D18" s="84" t="s">
        <v>93</v>
      </c>
      <c r="E18" s="85"/>
      <c r="F18" s="84"/>
      <c r="G18" s="85"/>
      <c r="H18" s="52">
        <v>50</v>
      </c>
      <c r="I18" s="62">
        <v>0.65</v>
      </c>
      <c r="J18" s="69">
        <v>0.65</v>
      </c>
      <c r="K18" s="69">
        <v>0.7</v>
      </c>
      <c r="L18" s="73">
        <f t="shared" si="1"/>
        <v>0</v>
      </c>
      <c r="M18" s="79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87" t="s">
        <v>90</v>
      </c>
      <c r="E19" s="87"/>
      <c r="F19" s="87" t="s">
        <v>77</v>
      </c>
      <c r="G19" s="87"/>
      <c r="H19" s="52">
        <v>14100</v>
      </c>
      <c r="I19" s="62">
        <v>0.65</v>
      </c>
      <c r="J19" s="69">
        <v>0.65</v>
      </c>
      <c r="K19" s="69">
        <v>0.6</v>
      </c>
      <c r="L19" s="73">
        <f t="shared" si="1"/>
        <v>0</v>
      </c>
      <c r="M19" s="79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58</v>
      </c>
      <c r="C20" s="16"/>
      <c r="D20" s="87" t="s">
        <v>137</v>
      </c>
      <c r="E20" s="87"/>
      <c r="F20" s="87" t="s">
        <v>103</v>
      </c>
      <c r="G20" s="87"/>
      <c r="H20" s="52">
        <v>26900</v>
      </c>
      <c r="I20" s="62">
        <v>0.5</v>
      </c>
      <c r="J20" s="69">
        <v>0.55000000000000004</v>
      </c>
      <c r="K20" s="69">
        <v>0.5</v>
      </c>
      <c r="L20" s="73">
        <f t="shared" si="1"/>
        <v>-9.0909090909090939E-2</v>
      </c>
      <c r="M20" s="79">
        <f t="shared" si="0"/>
        <v>0</v>
      </c>
      <c r="N20" s="15">
        <v>55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109</v>
      </c>
      <c r="C21" s="16"/>
      <c r="D21" s="84" t="s">
        <v>131</v>
      </c>
      <c r="E21" s="85"/>
      <c r="F21" s="84"/>
      <c r="G21" s="86"/>
      <c r="H21" s="52">
        <v>800</v>
      </c>
      <c r="I21" s="62">
        <v>1.6</v>
      </c>
      <c r="J21" s="69">
        <v>1.5</v>
      </c>
      <c r="K21" s="83">
        <v>0</v>
      </c>
      <c r="L21" s="73">
        <f t="shared" si="1"/>
        <v>6.6666666666666652E-2</v>
      </c>
      <c r="M21" s="80" t="e">
        <f t="shared" si="0"/>
        <v>#DIV/0!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46</v>
      </c>
      <c r="C22" s="16"/>
      <c r="D22" s="87" t="s">
        <v>138</v>
      </c>
      <c r="E22" s="87"/>
      <c r="F22" s="87"/>
      <c r="G22" s="87"/>
      <c r="H22" s="52">
        <v>350</v>
      </c>
      <c r="I22" s="62">
        <v>0.5</v>
      </c>
      <c r="J22" s="69">
        <v>0.45</v>
      </c>
      <c r="K22" s="69">
        <v>0.4</v>
      </c>
      <c r="L22" s="73">
        <f t="shared" si="1"/>
        <v>0.11111111111111116</v>
      </c>
      <c r="M22" s="79">
        <f t="shared" si="0"/>
        <v>0.25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87" t="s">
        <v>112</v>
      </c>
      <c r="E23" s="87"/>
      <c r="F23" s="87" t="s">
        <v>111</v>
      </c>
      <c r="G23" s="87"/>
      <c r="H23" s="52">
        <v>87400</v>
      </c>
      <c r="I23" s="62">
        <v>0.56999999999999995</v>
      </c>
      <c r="J23" s="69">
        <v>0.56999999999999995</v>
      </c>
      <c r="K23" s="69">
        <v>0.73</v>
      </c>
      <c r="L23" s="73">
        <f t="shared" si="1"/>
        <v>0</v>
      </c>
      <c r="M23" s="79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61</v>
      </c>
      <c r="C24" s="16"/>
      <c r="D24" s="87" t="s">
        <v>118</v>
      </c>
      <c r="E24" s="87"/>
      <c r="F24" s="87"/>
      <c r="G24" s="87"/>
      <c r="H24" s="52">
        <v>27300</v>
      </c>
      <c r="I24" s="62">
        <v>0.6</v>
      </c>
      <c r="J24" s="69">
        <v>0.6</v>
      </c>
      <c r="K24" s="69">
        <v>0.8</v>
      </c>
      <c r="L24" s="73">
        <f t="shared" si="1"/>
        <v>0</v>
      </c>
      <c r="M24" s="79">
        <f t="shared" si="0"/>
        <v>-0.25000000000000011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4" t="s">
        <v>155</v>
      </c>
      <c r="E25" s="85"/>
      <c r="F25" s="87"/>
      <c r="G25" s="87"/>
      <c r="I25" s="62">
        <v>1.5</v>
      </c>
      <c r="J25" s="69">
        <v>1.7</v>
      </c>
      <c r="K25" s="69">
        <v>1.4</v>
      </c>
      <c r="L25" s="73">
        <f t="shared" si="1"/>
        <v>-0.11764705882352944</v>
      </c>
      <c r="M25" s="79">
        <f t="shared" si="0"/>
        <v>7.1428571428571397E-2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4" t="s">
        <v>142</v>
      </c>
      <c r="E26" s="85"/>
      <c r="F26" s="87" t="s">
        <v>90</v>
      </c>
      <c r="G26" s="87"/>
      <c r="H26" s="54">
        <v>22700</v>
      </c>
      <c r="I26" s="64">
        <v>1.2</v>
      </c>
      <c r="J26" s="69">
        <v>1.4</v>
      </c>
      <c r="K26" s="69">
        <v>1.2</v>
      </c>
      <c r="L26" s="73">
        <f t="shared" si="1"/>
        <v>-0.14285714285714279</v>
      </c>
      <c r="M26" s="79">
        <f t="shared" si="0"/>
        <v>0</v>
      </c>
      <c r="N26" s="15">
        <v>65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4" t="s">
        <v>122</v>
      </c>
      <c r="E27" s="85"/>
      <c r="F27" s="87" t="s">
        <v>102</v>
      </c>
      <c r="G27" s="87"/>
      <c r="H27" s="55">
        <v>11600</v>
      </c>
      <c r="I27" s="16">
        <v>0.7</v>
      </c>
      <c r="J27" s="74">
        <v>0.7</v>
      </c>
      <c r="K27" s="69">
        <v>0.55000000000000004</v>
      </c>
      <c r="L27" s="73">
        <f t="shared" si="1"/>
        <v>0</v>
      </c>
      <c r="M27" s="79">
        <f t="shared" si="0"/>
        <v>0.27272727272727249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7" t="s">
        <v>97</v>
      </c>
      <c r="E28" s="87"/>
      <c r="F28" s="87" t="s">
        <v>96</v>
      </c>
      <c r="G28" s="87"/>
      <c r="H28" s="56">
        <v>102500</v>
      </c>
      <c r="I28" s="65">
        <v>0.52</v>
      </c>
      <c r="J28" s="69">
        <v>0.52</v>
      </c>
      <c r="K28" s="69">
        <v>0.68</v>
      </c>
      <c r="L28" s="73">
        <f t="shared" si="1"/>
        <v>0</v>
      </c>
      <c r="M28" s="79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70</v>
      </c>
      <c r="C29" s="16"/>
      <c r="D29" s="84" t="s">
        <v>132</v>
      </c>
      <c r="E29" s="85"/>
      <c r="F29" s="87" t="s">
        <v>102</v>
      </c>
      <c r="G29" s="87"/>
      <c r="H29" s="52">
        <v>6900</v>
      </c>
      <c r="I29" s="62">
        <v>0.8</v>
      </c>
      <c r="J29" s="69">
        <v>0.9</v>
      </c>
      <c r="K29" s="69">
        <v>0.6</v>
      </c>
      <c r="L29" s="73">
        <f t="shared" si="1"/>
        <v>-0.11111111111111105</v>
      </c>
      <c r="M29" s="79">
        <f t="shared" si="0"/>
        <v>0.33333333333333348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43</v>
      </c>
      <c r="C30" s="16"/>
      <c r="D30" s="87" t="s">
        <v>156</v>
      </c>
      <c r="E30" s="87"/>
      <c r="F30" s="87" t="s">
        <v>122</v>
      </c>
      <c r="G30" s="87"/>
      <c r="H30" s="52"/>
      <c r="I30" s="62">
        <v>1.3</v>
      </c>
      <c r="J30" s="69">
        <v>1.5</v>
      </c>
      <c r="K30" s="69">
        <v>1.1000000000000001</v>
      </c>
      <c r="L30" s="73">
        <f t="shared" si="1"/>
        <v>-0.1333333333333333</v>
      </c>
      <c r="M30" s="79">
        <f t="shared" si="0"/>
        <v>0.18181818181818166</v>
      </c>
      <c r="N30" s="15">
        <v>65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44</v>
      </c>
      <c r="C31" s="16"/>
      <c r="D31" s="87" t="s">
        <v>141</v>
      </c>
      <c r="E31" s="87"/>
      <c r="F31" s="87" t="s">
        <v>93</v>
      </c>
      <c r="G31" s="87"/>
      <c r="H31" s="52">
        <v>36800</v>
      </c>
      <c r="I31" s="62">
        <v>1.1000000000000001</v>
      </c>
      <c r="J31" s="69">
        <v>1.3</v>
      </c>
      <c r="K31" s="69">
        <v>1.1000000000000001</v>
      </c>
      <c r="L31" s="73">
        <f t="shared" si="1"/>
        <v>-0.15384615384615385</v>
      </c>
      <c r="M31" s="79">
        <f t="shared" si="0"/>
        <v>0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42</v>
      </c>
      <c r="C32" s="16"/>
      <c r="D32" s="87" t="s">
        <v>117</v>
      </c>
      <c r="E32" s="87"/>
      <c r="F32" s="87" t="s">
        <v>144</v>
      </c>
      <c r="G32" s="87"/>
      <c r="H32" s="52"/>
      <c r="I32" s="62">
        <v>2.2000000000000002</v>
      </c>
      <c r="J32" s="69">
        <v>2.6</v>
      </c>
      <c r="K32" s="69">
        <v>1.1000000000000001</v>
      </c>
      <c r="L32" s="73">
        <f t="shared" si="1"/>
        <v>-0.15384615384615385</v>
      </c>
      <c r="M32" s="79">
        <f t="shared" si="0"/>
        <v>1</v>
      </c>
      <c r="N32" s="15">
        <v>75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59</v>
      </c>
      <c r="C33" s="16" t="s">
        <v>0</v>
      </c>
      <c r="D33" s="84" t="s">
        <v>101</v>
      </c>
      <c r="E33" s="85"/>
      <c r="F33" s="84" t="s">
        <v>100</v>
      </c>
      <c r="G33" s="85"/>
      <c r="H33" s="52"/>
      <c r="I33" s="62">
        <v>0.21</v>
      </c>
      <c r="J33" s="69">
        <v>0.21</v>
      </c>
      <c r="K33" s="69">
        <v>0.13</v>
      </c>
      <c r="L33" s="73">
        <f t="shared" si="1"/>
        <v>0</v>
      </c>
      <c r="M33" s="79">
        <f t="shared" si="0"/>
        <v>0.6153846153846152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81</v>
      </c>
      <c r="C34" s="16"/>
      <c r="D34" s="84" t="s">
        <v>139</v>
      </c>
      <c r="E34" s="85"/>
      <c r="F34" s="84" t="s">
        <v>116</v>
      </c>
      <c r="G34" s="86"/>
      <c r="H34" s="52">
        <v>7100</v>
      </c>
      <c r="I34" s="62">
        <v>0.9</v>
      </c>
      <c r="J34" s="69">
        <v>0.6</v>
      </c>
      <c r="K34" s="69">
        <v>0.7</v>
      </c>
      <c r="L34" s="73">
        <f t="shared" si="1"/>
        <v>0.5</v>
      </c>
      <c r="M34" s="79">
        <f t="shared" si="0"/>
        <v>0.28571428571428581</v>
      </c>
      <c r="N34" s="15">
        <v>60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39</v>
      </c>
      <c r="C35" s="16"/>
      <c r="D35" s="87" t="s">
        <v>102</v>
      </c>
      <c r="E35" s="87"/>
      <c r="F35" s="84" t="s">
        <v>103</v>
      </c>
      <c r="G35" s="86"/>
      <c r="H35" s="52">
        <v>50</v>
      </c>
      <c r="I35" s="61">
        <v>0.5</v>
      </c>
      <c r="J35" s="70">
        <v>0.5</v>
      </c>
      <c r="K35" s="70">
        <v>0.45</v>
      </c>
      <c r="L35" s="73">
        <f t="shared" si="1"/>
        <v>0</v>
      </c>
      <c r="M35" s="79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90</v>
      </c>
      <c r="E36" s="85"/>
      <c r="F36" s="87" t="s">
        <v>77</v>
      </c>
      <c r="G36" s="87"/>
      <c r="H36" s="52">
        <v>13200</v>
      </c>
      <c r="I36" s="62">
        <v>0.6</v>
      </c>
      <c r="J36" s="69">
        <v>0.55000000000000004</v>
      </c>
      <c r="K36" s="69">
        <v>0.5</v>
      </c>
      <c r="L36" s="73">
        <f t="shared" si="1"/>
        <v>9.0909090909090828E-2</v>
      </c>
      <c r="M36" s="79">
        <f t="shared" si="0"/>
        <v>0.19999999999999996</v>
      </c>
      <c r="N36" s="15">
        <v>55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50</v>
      </c>
      <c r="C37" s="16"/>
      <c r="D37" s="84" t="s">
        <v>157</v>
      </c>
      <c r="E37" s="85"/>
      <c r="F37" s="87"/>
      <c r="G37" s="87"/>
      <c r="H37" s="52">
        <v>1200</v>
      </c>
      <c r="I37" s="62">
        <v>3.8</v>
      </c>
      <c r="J37" s="69">
        <v>2.5</v>
      </c>
      <c r="K37" s="69">
        <v>1</v>
      </c>
      <c r="L37" s="73">
        <f>(I37/J37)-1</f>
        <v>0.52</v>
      </c>
      <c r="M37" s="79">
        <f t="shared" si="0"/>
        <v>2.8</v>
      </c>
      <c r="N37" s="15">
        <v>95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98</v>
      </c>
      <c r="E38" s="85"/>
      <c r="F38" s="84" t="s">
        <v>78</v>
      </c>
      <c r="G38" s="85"/>
      <c r="H38" s="52">
        <v>4300</v>
      </c>
      <c r="I38" s="62">
        <v>4.3</v>
      </c>
      <c r="J38" s="69">
        <v>4.3</v>
      </c>
      <c r="K38" s="69">
        <v>4.3</v>
      </c>
      <c r="L38" s="73">
        <f t="shared" si="1"/>
        <v>0</v>
      </c>
      <c r="M38" s="79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158</v>
      </c>
      <c r="E39" s="85"/>
      <c r="F39" s="84" t="s">
        <v>140</v>
      </c>
      <c r="G39" s="86"/>
      <c r="H39" s="52">
        <v>11900</v>
      </c>
      <c r="I39" s="62">
        <v>1</v>
      </c>
      <c r="J39" s="69">
        <v>0.6</v>
      </c>
      <c r="K39" s="69">
        <v>0.6</v>
      </c>
      <c r="L39" s="73">
        <f t="shared" si="1"/>
        <v>0.66666666666666674</v>
      </c>
      <c r="M39" s="79">
        <f t="shared" si="0"/>
        <v>0.66666666666666674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1" t="s">
        <v>125</v>
      </c>
      <c r="E40" s="92"/>
      <c r="F40" s="84" t="s">
        <v>90</v>
      </c>
      <c r="G40" s="85"/>
      <c r="H40" s="52">
        <v>95600</v>
      </c>
      <c r="I40" s="63">
        <v>1.1000000000000001</v>
      </c>
      <c r="J40" s="75">
        <v>1.4</v>
      </c>
      <c r="K40" s="78">
        <v>1</v>
      </c>
      <c r="L40" s="73">
        <f>(I40/J40)-1</f>
        <v>-0.21428571428571419</v>
      </c>
      <c r="M40" s="79">
        <f>(I40/K40)-1</f>
        <v>0.10000000000000009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88</v>
      </c>
      <c r="C41" s="16"/>
      <c r="D41" s="91" t="s">
        <v>133</v>
      </c>
      <c r="E41" s="92"/>
      <c r="F41" s="84" t="s">
        <v>125</v>
      </c>
      <c r="G41" s="85"/>
      <c r="H41" s="52"/>
      <c r="I41" s="63">
        <v>2.1</v>
      </c>
      <c r="J41" s="75">
        <v>2.2000000000000002</v>
      </c>
      <c r="K41" s="77">
        <v>0</v>
      </c>
      <c r="L41" s="73">
        <f>(I41/J41)-1</f>
        <v>-4.5454545454545525E-2</v>
      </c>
      <c r="M41" s="80" t="e">
        <f>(I41/K41)-1</f>
        <v>#DIV/0!</v>
      </c>
      <c r="N41" s="15">
        <v>75</v>
      </c>
      <c r="O41" s="11"/>
      <c r="P41" s="11"/>
      <c r="Q41" s="11"/>
    </row>
    <row r="42" spans="1:20" ht="13.5" customHeight="1" x14ac:dyDescent="0.2">
      <c r="A42" s="15">
        <v>30</v>
      </c>
      <c r="B42" s="18" t="s">
        <v>126</v>
      </c>
      <c r="C42" s="16"/>
      <c r="D42" s="91" t="s">
        <v>117</v>
      </c>
      <c r="E42" s="92"/>
      <c r="F42" s="84" t="s">
        <v>105</v>
      </c>
      <c r="G42" s="85"/>
      <c r="H42" s="52">
        <v>8500</v>
      </c>
      <c r="I42" s="63">
        <v>2.2000000000000002</v>
      </c>
      <c r="J42" s="75">
        <v>2.5</v>
      </c>
      <c r="K42" s="78">
        <v>2.6</v>
      </c>
      <c r="L42" s="76">
        <f>(I42/J42)-1</f>
        <v>-0.11999999999999988</v>
      </c>
      <c r="M42" s="79">
        <f>(I42/K42)-1</f>
        <v>-0.15384615384615385</v>
      </c>
      <c r="N42" s="15">
        <v>70</v>
      </c>
      <c r="O42" s="11"/>
      <c r="P42" s="11"/>
      <c r="Q42" s="11"/>
    </row>
    <row r="43" spans="1:20" s="45" customFormat="1" ht="13.5" customHeight="1" x14ac:dyDescent="0.2">
      <c r="A43" s="44"/>
      <c r="B43" s="109" t="s">
        <v>28</v>
      </c>
      <c r="C43" s="109"/>
      <c r="D43" s="109"/>
      <c r="E43" s="109"/>
      <c r="F43" s="109"/>
      <c r="G43" s="109"/>
      <c r="H43" s="57">
        <f>SUM(H13:H42)</f>
        <v>511600</v>
      </c>
      <c r="I43" s="107"/>
      <c r="J43" s="107"/>
      <c r="K43" s="107"/>
      <c r="L43" s="107"/>
      <c r="M43" s="107"/>
      <c r="N43" s="108"/>
      <c r="O43" s="47"/>
      <c r="P43" s="1"/>
      <c r="Q43" s="1"/>
      <c r="R43" s="1"/>
      <c r="S43" s="1"/>
      <c r="T43" s="1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3.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</row>
    <row r="48" spans="1:20" ht="12.95" customHeight="1" x14ac:dyDescent="0.2">
      <c r="A48" s="40"/>
      <c r="B48" s="41"/>
      <c r="C48" s="41"/>
      <c r="D48" s="41"/>
      <c r="E48" s="41"/>
      <c r="F48" s="41"/>
      <c r="G48" s="41"/>
      <c r="H48" s="42"/>
      <c r="I48" s="43"/>
      <c r="J48" s="43"/>
      <c r="K48" s="43"/>
      <c r="L48" s="43"/>
      <c r="M48" s="43"/>
      <c r="N48" s="43"/>
      <c r="Q48" s="46"/>
      <c r="T48" s="46"/>
    </row>
    <row r="49" spans="1:17" s="8" customFormat="1" ht="66" customHeight="1" x14ac:dyDescent="0.25">
      <c r="A49" s="30" t="s">
        <v>1</v>
      </c>
      <c r="B49" s="31" t="s">
        <v>13</v>
      </c>
      <c r="C49" s="31" t="s">
        <v>45</v>
      </c>
      <c r="D49" s="88" t="s">
        <v>11</v>
      </c>
      <c r="E49" s="88"/>
      <c r="F49" s="88" t="s">
        <v>12</v>
      </c>
      <c r="G49" s="88"/>
      <c r="H49" s="31" t="s">
        <v>14</v>
      </c>
      <c r="I49" s="32" t="s">
        <v>38</v>
      </c>
      <c r="J49" s="32" t="s">
        <v>15</v>
      </c>
      <c r="K49" s="32" t="s">
        <v>33</v>
      </c>
      <c r="L49" s="30" t="s">
        <v>34</v>
      </c>
      <c r="M49" s="30" t="s">
        <v>35</v>
      </c>
      <c r="N49" s="31" t="s">
        <v>36</v>
      </c>
      <c r="O49" s="12"/>
      <c r="P49" s="12"/>
      <c r="Q49" s="12"/>
    </row>
    <row r="50" spans="1:17" ht="15" customHeight="1" x14ac:dyDescent="0.2">
      <c r="A50" s="33"/>
      <c r="B50" s="37" t="s">
        <v>37</v>
      </c>
      <c r="C50" s="35" t="s">
        <v>3</v>
      </c>
      <c r="D50" s="89" t="s">
        <v>3</v>
      </c>
      <c r="E50" s="90"/>
      <c r="F50" s="89" t="s">
        <v>3</v>
      </c>
      <c r="G50" s="90"/>
      <c r="H50" s="35" t="s">
        <v>4</v>
      </c>
      <c r="I50" s="35" t="s">
        <v>3</v>
      </c>
      <c r="J50" s="35" t="s">
        <v>3</v>
      </c>
      <c r="K50" s="35" t="s">
        <v>3</v>
      </c>
      <c r="L50" s="35" t="s">
        <v>5</v>
      </c>
      <c r="M50" s="35" t="s">
        <v>5</v>
      </c>
      <c r="N50" s="35" t="s">
        <v>5</v>
      </c>
    </row>
    <row r="51" spans="1:17" ht="13.5" customHeight="1" x14ac:dyDescent="0.2">
      <c r="A51" s="15">
        <v>1</v>
      </c>
      <c r="B51" s="19" t="s">
        <v>82</v>
      </c>
      <c r="C51" s="16"/>
      <c r="D51" s="84" t="s">
        <v>119</v>
      </c>
      <c r="E51" s="85"/>
      <c r="F51" s="84"/>
      <c r="G51" s="86"/>
      <c r="H51" s="58">
        <v>13700</v>
      </c>
      <c r="I51" s="66">
        <v>2.5</v>
      </c>
      <c r="J51" s="71">
        <v>2.5</v>
      </c>
      <c r="K51" s="71">
        <v>2.6</v>
      </c>
      <c r="L51" s="73">
        <f t="shared" ref="L51:L65" si="2">(I51/J51)-1</f>
        <v>0</v>
      </c>
      <c r="M51" s="76">
        <f t="shared" ref="M51:M68" si="3">(I51/K51)-1</f>
        <v>-3.8461538461538547E-2</v>
      </c>
      <c r="N51" s="17">
        <v>50</v>
      </c>
      <c r="O51" s="11"/>
      <c r="P51" s="11"/>
      <c r="Q51" s="11"/>
    </row>
    <row r="52" spans="1:17" ht="13.5" customHeight="1" x14ac:dyDescent="0.2">
      <c r="A52" s="15">
        <v>2</v>
      </c>
      <c r="B52" s="19" t="s">
        <v>69</v>
      </c>
      <c r="C52" s="16"/>
      <c r="D52" s="84" t="s">
        <v>159</v>
      </c>
      <c r="E52" s="85"/>
      <c r="F52" s="84"/>
      <c r="G52" s="85"/>
      <c r="H52" s="58">
        <v>3400</v>
      </c>
      <c r="I52" s="66">
        <v>3.2</v>
      </c>
      <c r="J52" s="71">
        <v>3.3</v>
      </c>
      <c r="K52" s="71">
        <v>3</v>
      </c>
      <c r="L52" s="73">
        <f t="shared" si="2"/>
        <v>-3.0303030303030165E-2</v>
      </c>
      <c r="M52" s="76">
        <f t="shared" si="3"/>
        <v>6.6666666666666652E-2</v>
      </c>
      <c r="N52" s="17">
        <v>60</v>
      </c>
      <c r="O52" s="11"/>
      <c r="P52" s="11"/>
      <c r="Q52" s="11"/>
    </row>
    <row r="53" spans="1:17" ht="13.5" customHeight="1" x14ac:dyDescent="0.2">
      <c r="A53" s="15">
        <v>3</v>
      </c>
      <c r="B53" s="19" t="s">
        <v>29</v>
      </c>
      <c r="C53" s="16"/>
      <c r="D53" s="84" t="s">
        <v>99</v>
      </c>
      <c r="E53" s="85"/>
      <c r="F53" s="84"/>
      <c r="G53" s="85"/>
      <c r="H53" s="58">
        <v>9300</v>
      </c>
      <c r="I53" s="66">
        <v>1.7</v>
      </c>
      <c r="J53" s="71">
        <v>1.7</v>
      </c>
      <c r="K53" s="71">
        <v>1.9</v>
      </c>
      <c r="L53" s="73">
        <f t="shared" si="2"/>
        <v>0</v>
      </c>
      <c r="M53" s="76">
        <f t="shared" si="3"/>
        <v>-0.10526315789473684</v>
      </c>
      <c r="N53" s="17">
        <v>60</v>
      </c>
      <c r="O53" s="11"/>
      <c r="P53" s="11"/>
      <c r="Q53" s="11"/>
    </row>
    <row r="54" spans="1:17" ht="13.5" customHeight="1" x14ac:dyDescent="0.2">
      <c r="A54" s="15">
        <v>4</v>
      </c>
      <c r="B54" s="19" t="s">
        <v>71</v>
      </c>
      <c r="C54" s="16">
        <v>2.8</v>
      </c>
      <c r="D54" s="84" t="s">
        <v>117</v>
      </c>
      <c r="E54" s="85"/>
      <c r="F54" s="84" t="s">
        <v>87</v>
      </c>
      <c r="G54" s="85"/>
      <c r="H54" s="58">
        <v>26900</v>
      </c>
      <c r="I54" s="67">
        <v>2.2000000000000002</v>
      </c>
      <c r="J54" s="71">
        <v>2.2000000000000002</v>
      </c>
      <c r="K54" s="71">
        <v>1.6</v>
      </c>
      <c r="L54" s="73">
        <f t="shared" si="2"/>
        <v>0</v>
      </c>
      <c r="M54" s="76">
        <f t="shared" si="3"/>
        <v>0.375</v>
      </c>
      <c r="N54" s="17">
        <v>65</v>
      </c>
      <c r="O54" s="11"/>
      <c r="P54" s="11"/>
      <c r="Q54" s="11"/>
    </row>
    <row r="55" spans="1:17" ht="13.5" customHeight="1" x14ac:dyDescent="0.2">
      <c r="A55" s="15">
        <v>5</v>
      </c>
      <c r="B55" s="19" t="s">
        <v>120</v>
      </c>
      <c r="C55" s="16">
        <v>2.5</v>
      </c>
      <c r="D55" s="84" t="s">
        <v>143</v>
      </c>
      <c r="E55" s="85"/>
      <c r="F55" s="84" t="s">
        <v>90</v>
      </c>
      <c r="G55" s="86"/>
      <c r="H55" s="58">
        <v>29200</v>
      </c>
      <c r="I55" s="67">
        <v>1.2</v>
      </c>
      <c r="J55" s="71">
        <v>1.4</v>
      </c>
      <c r="K55" s="71">
        <v>2.2999999999999998</v>
      </c>
      <c r="L55" s="76">
        <f t="shared" si="2"/>
        <v>-0.14285714285714279</v>
      </c>
      <c r="M55" s="76">
        <f t="shared" si="3"/>
        <v>-0.47826086956521741</v>
      </c>
      <c r="N55" s="17">
        <v>60</v>
      </c>
      <c r="O55" s="11"/>
      <c r="P55" s="11"/>
      <c r="Q55" s="11"/>
    </row>
    <row r="56" spans="1:17" ht="13.5" customHeight="1" x14ac:dyDescent="0.2">
      <c r="A56" s="15">
        <v>6</v>
      </c>
      <c r="B56" s="19" t="s">
        <v>76</v>
      </c>
      <c r="C56" s="16"/>
      <c r="D56" s="84" t="s">
        <v>108</v>
      </c>
      <c r="E56" s="85"/>
      <c r="F56" s="84"/>
      <c r="G56" s="85"/>
      <c r="H56" s="54">
        <v>6500</v>
      </c>
      <c r="I56" s="61">
        <v>1.3</v>
      </c>
      <c r="J56" s="72">
        <v>1.3</v>
      </c>
      <c r="K56" s="72">
        <v>1.1000000000000001</v>
      </c>
      <c r="L56" s="73">
        <f t="shared" si="2"/>
        <v>0</v>
      </c>
      <c r="M56" s="76">
        <f t="shared" si="3"/>
        <v>0.18181818181818166</v>
      </c>
      <c r="N56" s="15">
        <v>60</v>
      </c>
      <c r="O56" s="11"/>
      <c r="P56" s="11"/>
      <c r="Q56" s="11"/>
    </row>
    <row r="57" spans="1:17" ht="13.5" customHeight="1" x14ac:dyDescent="0.2">
      <c r="A57" s="15">
        <v>7</v>
      </c>
      <c r="B57" s="19" t="s">
        <v>106</v>
      </c>
      <c r="C57" s="16"/>
      <c r="D57" s="84" t="s">
        <v>160</v>
      </c>
      <c r="E57" s="85"/>
      <c r="F57" s="84" t="s">
        <v>127</v>
      </c>
      <c r="G57" s="86"/>
      <c r="H57" s="58">
        <v>52800</v>
      </c>
      <c r="I57" s="61">
        <v>0.8</v>
      </c>
      <c r="J57" s="72">
        <v>0.85</v>
      </c>
      <c r="K57" s="72">
        <v>0.7</v>
      </c>
      <c r="L57" s="73">
        <f t="shared" si="2"/>
        <v>-5.8823529411764608E-2</v>
      </c>
      <c r="M57" s="76">
        <f t="shared" si="3"/>
        <v>0.14285714285714302</v>
      </c>
      <c r="N57" s="15">
        <v>60</v>
      </c>
      <c r="O57" s="11"/>
      <c r="P57" s="11"/>
      <c r="Q57" s="11"/>
    </row>
    <row r="58" spans="1:17" ht="13.5" customHeight="1" x14ac:dyDescent="0.2">
      <c r="A58" s="15">
        <v>8</v>
      </c>
      <c r="B58" s="19" t="s">
        <v>113</v>
      </c>
      <c r="C58" s="16"/>
      <c r="D58" s="84" t="s">
        <v>150</v>
      </c>
      <c r="E58" s="85"/>
      <c r="F58" s="84" t="s">
        <v>149</v>
      </c>
      <c r="G58" s="86"/>
      <c r="H58" s="58">
        <v>10600</v>
      </c>
      <c r="I58" s="61">
        <v>4.5</v>
      </c>
      <c r="J58" s="72">
        <v>4.3</v>
      </c>
      <c r="K58" s="72">
        <v>7.5</v>
      </c>
      <c r="L58" s="76">
        <f t="shared" si="2"/>
        <v>4.6511627906976827E-2</v>
      </c>
      <c r="M58" s="76">
        <f t="shared" si="3"/>
        <v>-0.4</v>
      </c>
      <c r="N58" s="15">
        <v>65</v>
      </c>
      <c r="O58" s="11"/>
      <c r="P58" s="11"/>
      <c r="Q58" s="11"/>
    </row>
    <row r="59" spans="1:17" ht="13.5" customHeight="1" x14ac:dyDescent="0.2">
      <c r="A59" s="15">
        <v>9</v>
      </c>
      <c r="B59" s="19" t="s">
        <v>161</v>
      </c>
      <c r="C59" s="16"/>
      <c r="D59" s="84" t="s">
        <v>163</v>
      </c>
      <c r="E59" s="85"/>
      <c r="F59" s="115" t="s">
        <v>162</v>
      </c>
      <c r="G59" s="116"/>
      <c r="H59" s="58">
        <v>15900</v>
      </c>
      <c r="I59" s="61">
        <v>2.1</v>
      </c>
      <c r="J59" s="81">
        <v>0</v>
      </c>
      <c r="K59" s="81">
        <v>0</v>
      </c>
      <c r="L59" s="82" t="e">
        <f t="shared" si="2"/>
        <v>#DIV/0!</v>
      </c>
      <c r="M59" s="82" t="e">
        <f t="shared" si="3"/>
        <v>#DIV/0!</v>
      </c>
      <c r="N59" s="15">
        <v>75</v>
      </c>
      <c r="O59" s="11"/>
      <c r="P59" s="11"/>
      <c r="Q59" s="11"/>
    </row>
    <row r="60" spans="1:17" ht="13.5" customHeight="1" x14ac:dyDescent="0.2">
      <c r="A60" s="15">
        <v>10</v>
      </c>
      <c r="B60" s="19" t="s">
        <v>62</v>
      </c>
      <c r="C60" s="16"/>
      <c r="D60" s="84" t="s">
        <v>87</v>
      </c>
      <c r="E60" s="85"/>
      <c r="F60" s="84" t="s">
        <v>86</v>
      </c>
      <c r="G60" s="85"/>
      <c r="H60" s="60"/>
      <c r="I60" s="68">
        <v>1.45</v>
      </c>
      <c r="J60" s="72">
        <v>1.45</v>
      </c>
      <c r="K60" s="72">
        <v>1.1499999999999999</v>
      </c>
      <c r="L60" s="73">
        <f t="shared" si="2"/>
        <v>0</v>
      </c>
      <c r="M60" s="76">
        <f t="shared" si="3"/>
        <v>0.26086956521739135</v>
      </c>
      <c r="N60" s="15">
        <v>60</v>
      </c>
      <c r="O60" s="11"/>
      <c r="P60" s="11"/>
      <c r="Q60" s="11"/>
    </row>
    <row r="61" spans="1:17" ht="13.5" customHeight="1" x14ac:dyDescent="0.2">
      <c r="A61" s="15">
        <v>11</v>
      </c>
      <c r="B61" s="19" t="s">
        <v>72</v>
      </c>
      <c r="C61" s="16"/>
      <c r="D61" s="84" t="s">
        <v>89</v>
      </c>
      <c r="E61" s="85"/>
      <c r="F61" s="84" t="s">
        <v>83</v>
      </c>
      <c r="G61" s="85"/>
      <c r="H61" s="59">
        <v>32700</v>
      </c>
      <c r="I61" s="61">
        <v>1.5</v>
      </c>
      <c r="J61" s="72">
        <v>1.5</v>
      </c>
      <c r="K61" s="72">
        <v>1.25</v>
      </c>
      <c r="L61" s="73">
        <f t="shared" si="2"/>
        <v>0</v>
      </c>
      <c r="M61" s="76">
        <f t="shared" si="3"/>
        <v>0.19999999999999996</v>
      </c>
      <c r="N61" s="15">
        <v>70</v>
      </c>
      <c r="O61" s="11"/>
      <c r="P61" s="11"/>
      <c r="Q61" s="11"/>
    </row>
    <row r="62" spans="1:17" ht="13.5" customHeight="1" x14ac:dyDescent="0.2">
      <c r="A62" s="15">
        <v>12</v>
      </c>
      <c r="B62" s="19" t="s">
        <v>104</v>
      </c>
      <c r="C62" s="16"/>
      <c r="D62" s="84" t="s">
        <v>128</v>
      </c>
      <c r="E62" s="85"/>
      <c r="F62" s="84"/>
      <c r="G62" s="86"/>
      <c r="H62" s="59">
        <v>1400</v>
      </c>
      <c r="I62" s="61">
        <v>2.8</v>
      </c>
      <c r="J62" s="72">
        <v>2.8</v>
      </c>
      <c r="K62" s="72">
        <v>2.2999999999999998</v>
      </c>
      <c r="L62" s="73">
        <f t="shared" si="2"/>
        <v>0</v>
      </c>
      <c r="M62" s="76">
        <f t="shared" si="3"/>
        <v>0.21739130434782616</v>
      </c>
      <c r="N62" s="15">
        <v>65</v>
      </c>
      <c r="O62" s="11"/>
      <c r="P62" s="11"/>
      <c r="Q62" s="11"/>
    </row>
    <row r="63" spans="1:17" ht="12.75" customHeight="1" x14ac:dyDescent="0.2">
      <c r="A63" s="15">
        <v>13</v>
      </c>
      <c r="B63" s="19" t="s">
        <v>30</v>
      </c>
      <c r="C63" s="16"/>
      <c r="D63" s="84" t="s">
        <v>115</v>
      </c>
      <c r="E63" s="85"/>
      <c r="F63" s="84" t="s">
        <v>114</v>
      </c>
      <c r="G63" s="84"/>
      <c r="H63" s="54">
        <v>33900</v>
      </c>
      <c r="I63" s="61">
        <v>1.1499999999999999</v>
      </c>
      <c r="J63" s="72">
        <v>1.1499999999999999</v>
      </c>
      <c r="K63" s="72">
        <v>1.25</v>
      </c>
      <c r="L63" s="73">
        <f t="shared" si="2"/>
        <v>0</v>
      </c>
      <c r="M63" s="76">
        <f t="shared" si="3"/>
        <v>-8.0000000000000071E-2</v>
      </c>
      <c r="N63" s="15">
        <v>65</v>
      </c>
      <c r="O63" s="11"/>
      <c r="P63" s="11"/>
      <c r="Q63" s="11"/>
    </row>
    <row r="64" spans="1:17" ht="12.75" customHeight="1" x14ac:dyDescent="0.2">
      <c r="A64" s="15">
        <v>14</v>
      </c>
      <c r="B64" s="19" t="s">
        <v>148</v>
      </c>
      <c r="C64" s="16"/>
      <c r="D64" s="84" t="s">
        <v>145</v>
      </c>
      <c r="E64" s="85"/>
      <c r="F64" s="84" t="s">
        <v>124</v>
      </c>
      <c r="G64" s="86"/>
      <c r="H64" s="54">
        <v>8200</v>
      </c>
      <c r="I64" s="61">
        <v>2.5</v>
      </c>
      <c r="J64" s="81">
        <v>0</v>
      </c>
      <c r="K64" s="81">
        <v>0</v>
      </c>
      <c r="L64" s="82" t="e">
        <f t="shared" si="2"/>
        <v>#DIV/0!</v>
      </c>
      <c r="M64" s="82" t="e">
        <f t="shared" si="3"/>
        <v>#DIV/0!</v>
      </c>
      <c r="N64" s="15">
        <v>60</v>
      </c>
      <c r="O64" s="11"/>
      <c r="P64" s="11"/>
      <c r="Q64" s="11"/>
    </row>
    <row r="65" spans="1:17" ht="12.75" customHeight="1" x14ac:dyDescent="0.2">
      <c r="A65" s="15">
        <v>15</v>
      </c>
      <c r="B65" s="19" t="s">
        <v>107</v>
      </c>
      <c r="C65" s="16"/>
      <c r="D65" s="84" t="s">
        <v>131</v>
      </c>
      <c r="E65" s="85"/>
      <c r="F65" s="84" t="s">
        <v>123</v>
      </c>
      <c r="G65" s="86"/>
      <c r="H65" s="54">
        <v>29600</v>
      </c>
      <c r="I65" s="61">
        <v>1.6</v>
      </c>
      <c r="J65" s="72">
        <v>2.7</v>
      </c>
      <c r="K65" s="72">
        <v>1.2</v>
      </c>
      <c r="L65" s="73">
        <f t="shared" si="2"/>
        <v>-0.40740740740740744</v>
      </c>
      <c r="M65" s="76">
        <f t="shared" si="3"/>
        <v>0.33333333333333348</v>
      </c>
      <c r="N65" s="15">
        <v>65</v>
      </c>
      <c r="O65" s="11"/>
      <c r="P65" s="11"/>
      <c r="Q65" s="11"/>
    </row>
    <row r="66" spans="1:17" ht="13.5" customHeight="1" x14ac:dyDescent="0.2">
      <c r="A66" s="15">
        <v>16</v>
      </c>
      <c r="B66" s="19" t="s">
        <v>31</v>
      </c>
      <c r="C66" s="16"/>
      <c r="D66" s="84" t="s">
        <v>94</v>
      </c>
      <c r="E66" s="85"/>
      <c r="F66" s="84" t="s">
        <v>91</v>
      </c>
      <c r="G66" s="86"/>
      <c r="H66" s="54">
        <v>45300</v>
      </c>
      <c r="I66" s="61">
        <v>1.1499999999999999</v>
      </c>
      <c r="J66" s="72">
        <v>1.1499999999999999</v>
      </c>
      <c r="K66" s="72">
        <v>0.9</v>
      </c>
      <c r="L66" s="73">
        <f>(I66/J66)-1</f>
        <v>0</v>
      </c>
      <c r="M66" s="76">
        <f t="shared" si="3"/>
        <v>0.27777777777777768</v>
      </c>
      <c r="N66" s="15">
        <v>70</v>
      </c>
      <c r="O66" s="11"/>
      <c r="P66" s="11"/>
      <c r="Q66" s="11"/>
    </row>
    <row r="67" spans="1:17" ht="13.5" customHeight="1" x14ac:dyDescent="0.2">
      <c r="A67" s="15">
        <v>17</v>
      </c>
      <c r="B67" s="19" t="s">
        <v>147</v>
      </c>
      <c r="C67" s="16"/>
      <c r="D67" s="84" t="s">
        <v>133</v>
      </c>
      <c r="E67" s="85"/>
      <c r="F67" s="84" t="s">
        <v>146</v>
      </c>
      <c r="G67" s="86"/>
      <c r="H67" s="54">
        <v>12700</v>
      </c>
      <c r="I67" s="61">
        <v>2.1</v>
      </c>
      <c r="J67" s="81">
        <v>0</v>
      </c>
      <c r="K67" s="81">
        <v>0</v>
      </c>
      <c r="L67" s="82" t="e">
        <f>(I67/J67)-1</f>
        <v>#DIV/0!</v>
      </c>
      <c r="M67" s="82" t="e">
        <f t="shared" si="3"/>
        <v>#DIV/0!</v>
      </c>
      <c r="N67" s="15">
        <v>60</v>
      </c>
      <c r="O67" s="11"/>
      <c r="P67" s="11"/>
      <c r="Q67" s="11"/>
    </row>
    <row r="68" spans="1:17" ht="13.5" customHeight="1" x14ac:dyDescent="0.2">
      <c r="A68" s="15">
        <v>18</v>
      </c>
      <c r="B68" s="19" t="s">
        <v>121</v>
      </c>
      <c r="C68" s="16"/>
      <c r="D68" s="84" t="s">
        <v>117</v>
      </c>
      <c r="E68" s="85"/>
      <c r="F68" s="84"/>
      <c r="G68" s="86"/>
      <c r="H68" s="54">
        <v>7800</v>
      </c>
      <c r="I68" s="61">
        <v>2.2000000000000002</v>
      </c>
      <c r="J68" s="72">
        <v>2</v>
      </c>
      <c r="K68" s="72">
        <v>2.6</v>
      </c>
      <c r="L68" s="76">
        <f>(I68/J68)-1</f>
        <v>0.10000000000000009</v>
      </c>
      <c r="M68" s="76">
        <f t="shared" si="3"/>
        <v>-0.15384615384615385</v>
      </c>
      <c r="N68" s="15">
        <v>60</v>
      </c>
      <c r="O68" s="11"/>
      <c r="P68" s="11"/>
      <c r="Q68" s="11"/>
    </row>
    <row r="69" spans="1:17" ht="13.5" customHeight="1" x14ac:dyDescent="0.2">
      <c r="A69" s="15">
        <v>19</v>
      </c>
      <c r="B69" s="19" t="s">
        <v>92</v>
      </c>
      <c r="C69" s="16"/>
      <c r="D69" s="84" t="s">
        <v>131</v>
      </c>
      <c r="E69" s="85"/>
      <c r="F69" s="84" t="s">
        <v>123</v>
      </c>
      <c r="G69" s="86"/>
      <c r="H69" s="54">
        <v>12500</v>
      </c>
      <c r="I69" s="61">
        <v>1.5</v>
      </c>
      <c r="J69" s="72">
        <v>1.4</v>
      </c>
      <c r="K69" s="72">
        <v>1.8</v>
      </c>
      <c r="L69" s="73">
        <f>(I69/J69)-1</f>
        <v>7.1428571428571397E-2</v>
      </c>
      <c r="M69" s="76">
        <f>(I69/K69)-1</f>
        <v>-0.16666666666666674</v>
      </c>
      <c r="N69" s="15">
        <v>60</v>
      </c>
      <c r="O69" s="11"/>
      <c r="P69" s="11"/>
      <c r="Q69" s="11"/>
    </row>
    <row r="70" spans="1:17" ht="15" customHeight="1" x14ac:dyDescent="0.2">
      <c r="A70" s="33"/>
      <c r="B70" s="104" t="s">
        <v>32</v>
      </c>
      <c r="C70" s="105"/>
      <c r="D70" s="105"/>
      <c r="E70" s="105"/>
      <c r="F70" s="105"/>
      <c r="G70" s="106"/>
      <c r="H70" s="53">
        <f>SUM(H51:H69)</f>
        <v>352400</v>
      </c>
      <c r="I70" s="101" t="s">
        <v>2</v>
      </c>
      <c r="J70" s="102"/>
      <c r="K70" s="102"/>
      <c r="L70" s="102"/>
      <c r="M70" s="102"/>
      <c r="N70" s="103"/>
    </row>
    <row r="71" spans="1:17" ht="13.35" customHeight="1" x14ac:dyDescent="0.2">
      <c r="A71" s="24"/>
      <c r="B71" s="11"/>
      <c r="C71" s="25"/>
      <c r="D71" s="26"/>
      <c r="E71" s="26"/>
      <c r="F71" s="26"/>
      <c r="G71" s="26"/>
      <c r="H71" s="25"/>
      <c r="I71" s="27"/>
      <c r="J71" s="28"/>
      <c r="K71" s="26" t="s">
        <v>60</v>
      </c>
      <c r="L71" s="25"/>
      <c r="M71" s="25"/>
      <c r="N71" s="24"/>
      <c r="O71" s="11"/>
      <c r="P71" s="11"/>
      <c r="Q71" s="11"/>
    </row>
    <row r="75" spans="1:17" ht="12.75" customHeight="1" x14ac:dyDescent="0.2">
      <c r="A75" s="13"/>
      <c r="B75" s="11"/>
      <c r="C75" s="9"/>
      <c r="D75" s="14"/>
      <c r="E75" s="14"/>
      <c r="F75" s="14"/>
      <c r="G75" s="9"/>
      <c r="H75" s="9"/>
      <c r="I75" s="14"/>
      <c r="J75" s="100" t="s">
        <v>84</v>
      </c>
      <c r="K75" s="100"/>
      <c r="L75" s="100"/>
      <c r="M75" s="100"/>
      <c r="N75" s="100"/>
      <c r="O75" s="11"/>
      <c r="P75" s="11"/>
      <c r="Q75" s="11"/>
    </row>
    <row r="76" spans="1:17" ht="12.75" customHeight="1" x14ac:dyDescent="0.2">
      <c r="A76" s="13"/>
      <c r="B76" s="11"/>
      <c r="C76" s="9"/>
      <c r="D76" s="14"/>
      <c r="E76" s="14"/>
      <c r="F76" s="14"/>
      <c r="G76" s="9"/>
      <c r="H76" s="9"/>
      <c r="I76" s="14"/>
      <c r="J76" s="14"/>
      <c r="K76" s="14"/>
      <c r="L76" s="112"/>
      <c r="M76" s="112"/>
      <c r="N76" s="9"/>
      <c r="O76" s="11"/>
      <c r="P76" s="11"/>
      <c r="Q76" s="11"/>
    </row>
    <row r="77" spans="1:17" ht="12.75" customHeight="1" x14ac:dyDescent="0.2"/>
    <row r="78" spans="1:17" ht="12" customHeight="1" x14ac:dyDescent="0.2">
      <c r="B78" s="94" t="s">
        <v>52</v>
      </c>
      <c r="C78" s="94"/>
      <c r="D78" s="94"/>
      <c r="E78" s="94"/>
      <c r="F78" s="94"/>
      <c r="G78" s="94"/>
      <c r="H78" s="94"/>
      <c r="I78" s="94"/>
      <c r="J78" s="94"/>
      <c r="K78" s="94"/>
      <c r="L78" s="113" t="s">
        <v>85</v>
      </c>
      <c r="M78" s="113"/>
      <c r="N78" s="113"/>
    </row>
    <row r="79" spans="1:17" ht="12.75" customHeight="1" x14ac:dyDescent="0.2">
      <c r="B79" s="94" t="s">
        <v>40</v>
      </c>
      <c r="C79" s="94"/>
      <c r="D79" s="94"/>
      <c r="E79" s="94"/>
      <c r="F79" s="94"/>
      <c r="G79" s="94"/>
      <c r="H79" s="94"/>
      <c r="I79" s="94"/>
      <c r="J79" s="94"/>
      <c r="K79" s="94"/>
    </row>
    <row r="80" spans="1:17" ht="12.75" customHeight="1" x14ac:dyDescent="0.2">
      <c r="B80" s="94" t="s">
        <v>63</v>
      </c>
      <c r="C80" s="94"/>
      <c r="D80" s="94"/>
      <c r="E80" s="94"/>
      <c r="F80" s="94"/>
      <c r="G80" s="94"/>
      <c r="H80" s="94"/>
      <c r="I80" s="94"/>
      <c r="J80" s="94"/>
      <c r="K80" s="94"/>
    </row>
    <row r="81" spans="1:17" ht="12.75" customHeight="1" x14ac:dyDescent="0.2">
      <c r="B81" s="94" t="s">
        <v>41</v>
      </c>
      <c r="C81" s="94"/>
      <c r="D81" s="94"/>
      <c r="E81" s="94"/>
      <c r="F81" s="94"/>
      <c r="G81" s="94"/>
      <c r="H81" s="94"/>
      <c r="I81" s="94"/>
      <c r="J81" s="94"/>
      <c r="K81" s="94"/>
      <c r="L81" s="94"/>
    </row>
    <row r="82" spans="1:17" ht="12.75" customHeight="1" x14ac:dyDescent="0.2">
      <c r="B82" s="114" t="s">
        <v>53</v>
      </c>
      <c r="C82" s="114"/>
      <c r="D82" s="114"/>
      <c r="E82" s="114"/>
      <c r="F82" s="114"/>
      <c r="G82" s="114"/>
      <c r="H82" s="114"/>
      <c r="I82" s="114"/>
      <c r="J82" s="114"/>
      <c r="K82" s="114"/>
      <c r="L82" s="114"/>
    </row>
    <row r="85" spans="1:17" ht="12.75" customHeight="1" x14ac:dyDescent="0.2">
      <c r="A85" s="13"/>
      <c r="B85" s="111" t="s">
        <v>154</v>
      </c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"/>
      <c r="P85" s="11"/>
      <c r="Q85" s="11"/>
    </row>
    <row r="86" spans="1:17" ht="12.75" customHeight="1" x14ac:dyDescent="0.2">
      <c r="B86" s="94" t="s">
        <v>57</v>
      </c>
      <c r="C86" s="94"/>
      <c r="D86" s="94"/>
      <c r="E86" s="94"/>
      <c r="F86" s="94"/>
      <c r="G86" s="94"/>
      <c r="H86" s="94"/>
      <c r="I86" s="94"/>
      <c r="J86" s="94"/>
      <c r="K86" s="94"/>
      <c r="L86" s="112"/>
      <c r="M86" s="112"/>
      <c r="N86" s="112"/>
    </row>
    <row r="87" spans="1:17" ht="12.75" customHeight="1" x14ac:dyDescent="0.2">
      <c r="B87" s="94" t="s">
        <v>6</v>
      </c>
      <c r="C87" s="94"/>
      <c r="D87" s="94"/>
      <c r="E87" s="94"/>
      <c r="F87" s="94"/>
      <c r="G87" s="94"/>
      <c r="H87" s="94"/>
      <c r="I87" s="94"/>
      <c r="J87" s="94"/>
      <c r="K87" s="94"/>
      <c r="L87" s="94"/>
    </row>
    <row r="88" spans="1:17" x14ac:dyDescent="0.2">
      <c r="A88" s="1"/>
      <c r="B88" s="94" t="s">
        <v>56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</row>
    <row r="89" spans="1:17" ht="12.75" customHeight="1" x14ac:dyDescent="0.2">
      <c r="A89" s="1"/>
    </row>
    <row r="90" spans="1:17" ht="12.75" customHeight="1" x14ac:dyDescent="0.2">
      <c r="A90" s="1"/>
    </row>
    <row r="93" spans="1:17" ht="12.75" customHeight="1" x14ac:dyDescent="0.2">
      <c r="A93" s="1"/>
      <c r="B93" s="38" t="s">
        <v>54</v>
      </c>
      <c r="M93" s="110" t="s">
        <v>55</v>
      </c>
      <c r="N93" s="110"/>
    </row>
    <row r="124" s="1" customFormat="1" ht="9" customHeight="1" x14ac:dyDescent="0.2"/>
    <row r="126" s="1" customFormat="1" ht="9" customHeight="1" x14ac:dyDescent="0.2"/>
    <row r="145" s="1" customFormat="1" ht="12" customHeight="1" x14ac:dyDescent="0.2"/>
    <row r="146" s="1" customFormat="1" ht="12" customHeight="1" x14ac:dyDescent="0.2"/>
    <row r="147" s="1" customFormat="1" ht="12" customHeight="1" x14ac:dyDescent="0.2"/>
  </sheetData>
  <mergeCells count="137">
    <mergeCell ref="F68:G68"/>
    <mergeCell ref="F61:G61"/>
    <mergeCell ref="D66:E66"/>
    <mergeCell ref="F66:G66"/>
    <mergeCell ref="F59:G59"/>
    <mergeCell ref="D54:E54"/>
    <mergeCell ref="D65:E65"/>
    <mergeCell ref="F65:G65"/>
    <mergeCell ref="D58:E58"/>
    <mergeCell ref="F58:G58"/>
    <mergeCell ref="D55:E55"/>
    <mergeCell ref="F55:G55"/>
    <mergeCell ref="D56:E56"/>
    <mergeCell ref="F54:G54"/>
    <mergeCell ref="F56:G56"/>
    <mergeCell ref="D62:E62"/>
    <mergeCell ref="F62:G62"/>
    <mergeCell ref="D57:E57"/>
    <mergeCell ref="F57:G57"/>
    <mergeCell ref="D64:E64"/>
    <mergeCell ref="F64:G64"/>
    <mergeCell ref="D67:E67"/>
    <mergeCell ref="F67:G67"/>
    <mergeCell ref="F26:G26"/>
    <mergeCell ref="D35:E35"/>
    <mergeCell ref="M93:N93"/>
    <mergeCell ref="B85:N85"/>
    <mergeCell ref="B86:K86"/>
    <mergeCell ref="L86:N86"/>
    <mergeCell ref="B80:K80"/>
    <mergeCell ref="L78:N78"/>
    <mergeCell ref="B88:L88"/>
    <mergeCell ref="L76:M76"/>
    <mergeCell ref="B79:K79"/>
    <mergeCell ref="B81:L81"/>
    <mergeCell ref="B87:L87"/>
    <mergeCell ref="B78:K78"/>
    <mergeCell ref="B82:L82"/>
    <mergeCell ref="F69:G69"/>
    <mergeCell ref="D69:E69"/>
    <mergeCell ref="D63:E63"/>
    <mergeCell ref="F63:G63"/>
    <mergeCell ref="D61:E61"/>
    <mergeCell ref="D60:E60"/>
    <mergeCell ref="F60:G60"/>
    <mergeCell ref="D59:E59"/>
    <mergeCell ref="D68:E68"/>
    <mergeCell ref="D24:E24"/>
    <mergeCell ref="D26:E26"/>
    <mergeCell ref="J75:N75"/>
    <mergeCell ref="I70:N70"/>
    <mergeCell ref="B70:G70"/>
    <mergeCell ref="I43:N43"/>
    <mergeCell ref="D28:E28"/>
    <mergeCell ref="C6:F6"/>
    <mergeCell ref="F25:G25"/>
    <mergeCell ref="D25:E25"/>
    <mergeCell ref="F15:G15"/>
    <mergeCell ref="B43:G43"/>
    <mergeCell ref="F37:G37"/>
    <mergeCell ref="D42:E42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D34:E34"/>
    <mergeCell ref="F34:G34"/>
    <mergeCell ref="F51:G51"/>
    <mergeCell ref="F36:G36"/>
    <mergeCell ref="F52:G52"/>
    <mergeCell ref="F53:G53"/>
    <mergeCell ref="F38:G38"/>
    <mergeCell ref="F39:G39"/>
    <mergeCell ref="D49:E49"/>
    <mergeCell ref="F50:G50"/>
    <mergeCell ref="D50:E50"/>
    <mergeCell ref="F49:G49"/>
    <mergeCell ref="D39:E39"/>
    <mergeCell ref="D40:E40"/>
    <mergeCell ref="F40:G40"/>
    <mergeCell ref="F42:G42"/>
    <mergeCell ref="D52:E52"/>
    <mergeCell ref="F35:G35"/>
    <mergeCell ref="D51:E51"/>
    <mergeCell ref="D53:E53"/>
    <mergeCell ref="D41:E41"/>
    <mergeCell ref="F41:G4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6:H69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2026-05-27T12:00:35Z</dcterms:modified>
</cp:coreProperties>
</file>