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82E677DE-2327-4BE1-AE86-674A91FFF7C8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L66" i="1"/>
  <c r="M53" i="1"/>
  <c r="L53" i="1"/>
  <c r="M18" i="1"/>
  <c r="L18" i="1"/>
  <c r="L57" i="1"/>
  <c r="M57" i="1"/>
  <c r="M67" i="1"/>
  <c r="L67" i="1"/>
  <c r="M63" i="1"/>
  <c r="L63" i="1"/>
  <c r="M40" i="1"/>
  <c r="L40" i="1"/>
  <c r="L55" i="1"/>
  <c r="M55" i="1"/>
  <c r="M64" i="1"/>
  <c r="L64" i="1"/>
  <c r="M58" i="1"/>
  <c r="L58" i="1"/>
  <c r="L29" i="1"/>
  <c r="M39" i="1"/>
  <c r="L39" i="1"/>
  <c r="L13" i="1"/>
  <c r="H68" i="1"/>
  <c r="H42" i="1"/>
  <c r="M33" i="1"/>
  <c r="L33" i="1"/>
  <c r="M65" i="1"/>
  <c r="L65" i="1"/>
  <c r="M62" i="1"/>
  <c r="L62" i="1"/>
  <c r="M61" i="1"/>
  <c r="L61" i="1"/>
  <c r="M60" i="1"/>
  <c r="L60" i="1"/>
  <c r="M59" i="1"/>
  <c r="L59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<sst xmlns="http://schemas.openxmlformats.org/spreadsheetml/2006/main" count="211" uniqueCount="161">
  <si>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</si>
  <si>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</si>
  <si>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</si>
  <si>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</si>
  <si>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</si>
  <si>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</si>
  <si>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</si>
  <si>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</si>
  <si>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</si>
  <si>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</si>
  <si>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</si>
  <si>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</si>
  <si>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</si>
  <si>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</si>
  <si>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</si>
  <si>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</si>
  <si>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</si>
  <si>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</si>
  <si>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</si>
  <si>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</si>
  <si>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</si>
  <si>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</si>
  <si>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</si>
  <si>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</si>
  <si>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</si>
  <si>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</si>
  <si>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</si>
  <si>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</si>
  <si>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</si>
  <si>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</si>
  <si>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</si>
  <si>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</si>
  <si>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</si>
  <si>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</si>
  <si>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</si>
  <si>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</si>
  <si>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</si>
  <si>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</si>
  <si>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</si>
  <si>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</si>
  <si>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</si>
  <si>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</si>
  <si>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</si>
  <si>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</si>
  <si>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</si>
  <si>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</si>
  <si>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</si>
  <si>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</si>
  <si>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</si>
  <si>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</si>
  <si>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</si>
  <si>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</si>
  <si>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</si>
  <si>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</si>
  <si>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</si>
  <si>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</si>
  <si>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</si>
  <si>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</si>
  <si>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</si>
  <si>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</si>
  <si>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</si>
  <si>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</si>
  <si>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</si>
  <si>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</si>
  <si>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</si>
  <si>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</si>
  <si>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</si>
  <si>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</si>
  <si>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</si>
  <si>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</si>
  <si>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</si>
  <si>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</si>
  <si>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</si>
  <si>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</si>
  <si>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</si>
  <si>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</si>
  <si>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</si>
  <si>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</si>
  <si>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</si>
  <si>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</si>
  <si>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</si>
  <si>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</si>
  <si>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</si>
  <si>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</si>
  <si>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</si>
  <si>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</si>
  <si>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</si>
  <si>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</si>
  <si>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</si>
  <si>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</si>
  <si>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</si>
  <si>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</si>
  <si>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</si>
  <si>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</si>
  <si>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</si>
  <si>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</si>
  <si>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</si>
  <si>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</si>
  <si>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</si>
  <si>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</si>
  <si>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</si>
  <si>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</si>
  <si>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</si>
  <si>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</si>
  <si>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</si>
  <si>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</si>
  <si>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</si>
  <si>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</si>
  <si>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</si>
  <si>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</si>
  <si>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</si>
  <si>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</si>
  <si>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</si>
  <si>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</si>
  <si>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</si>
  <si>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</si>
  <si>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</si>
  <si>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</si>
  <si>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</si>
  <si>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</si>
  <si>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</si>
  <si>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</si>
  <si>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0,70 - 1,00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</si>
  <si>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</si>
  <si>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</si>
  <si>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</si>
  <si>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</si>
  <si>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</si>
  <si>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</si>
  <si>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</si>
  <si>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</si>
  <si>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</si>
  <si>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</si>
  <si>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</si>
  <si>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</si>
  <si>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</si>
  <si>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0,18 - 0,20</t>
  </si>
  <si>
    <t>0,20 - 0,40</t>
  </si>
  <si>
    <t>1,00 - 1,40</t>
  </si>
  <si>
    <t xml:space="preserve"> Θερμοκρασία: 25 - 35 β. / Temperature: 25 - 35 d.  </t>
  </si>
  <si>
    <t xml:space="preserve">                            Άνεμοι: ασθενείς / Wind: light winds</t>
  </si>
  <si>
    <t>Σταφύλια / Grapes</t>
  </si>
  <si>
    <t>0,50 - 0,90</t>
  </si>
  <si>
    <t>1,00 - 2,00</t>
  </si>
  <si>
    <t>0,90 - 1,60</t>
  </si>
  <si>
    <t>2,00 - 3,50</t>
  </si>
  <si>
    <t>1,20 - 1,60</t>
  </si>
  <si>
    <t>1,00 - 1,20</t>
  </si>
  <si>
    <t>1,00 - 1,80</t>
  </si>
  <si>
    <t>0,80 - 1,40</t>
  </si>
  <si>
    <t>Αριθμός/Number: 12193</t>
  </si>
  <si>
    <t>Τρίτη   11   Αυγούστου   2026 / Tuesday   11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</si>
  <si>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12193</t>
    </r>
  </si>
  <si>
    <t xml:space="preserve">0,60 - 0,90 </t>
  </si>
  <si>
    <t xml:space="preserve">1,00 - 1,30 </t>
  </si>
  <si>
    <t>0,70 - 0,80</t>
  </si>
  <si>
    <t>0,80 - 1,20</t>
  </si>
  <si>
    <t>1,40 - 2,00</t>
  </si>
  <si>
    <t>0,50 - 0,60</t>
  </si>
  <si>
    <t>1,50 - 2,30</t>
  </si>
  <si>
    <t>0,25 - 0,45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</si>
</sst>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6" zoomScaleNormal="100" workbookViewId="0">
      <selection activeCell="I67" sqref="I67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139</v>
      </c>
      <c r="K1" s="6"/>
      <c r="L1" s="6"/>
      <c r="N1" s="39" t="s">
        <v>7</v>
      </c>
    </row>
    <row r="2" spans="1:18" x14ac:dyDescent="0.2">
      <c r="C2" s="109" t="s">
        <v>73</v>
      </c>
      <c r="D2" s="109"/>
      <c r="E2" s="109"/>
      <c r="F2" s="109"/>
      <c r="G2" s="109"/>
      <c r="I2" s="6" t="s">
        <v>107</v>
      </c>
      <c r="J2" s="6"/>
      <c r="K2" s="6"/>
      <c r="L2" s="6"/>
    </row>
    <row r="3" spans="1:18" x14ac:dyDescent="0.2">
      <c r="A3" s="10"/>
      <c r="B3" s="10"/>
      <c r="C3" s="95" t="s">
        <v>72</v>
      </c>
      <c r="D3" s="95"/>
      <c r="E3" s="95"/>
      <c r="F3" s="95"/>
      <c r="G3" s="95"/>
      <c r="I3" s="6" t="s">
        <v>140</v>
      </c>
      <c r="J3" s="6"/>
      <c r="K3" s="6"/>
      <c r="L3" s="6"/>
    </row>
    <row r="4" spans="1:18" x14ac:dyDescent="0.2">
      <c r="A4" s="10"/>
      <c r="B4" s="10"/>
      <c r="C4" s="109" t="s">
        <v>48</v>
      </c>
      <c r="D4" s="109"/>
      <c r="E4" s="109"/>
      <c r="F4" s="109"/>
      <c r="I4" s="113" t="s">
        <v>109</v>
      </c>
      <c r="J4" s="113"/>
    </row>
    <row r="5" spans="1:18" x14ac:dyDescent="0.2">
      <c r="A5" s="10"/>
      <c r="B5" s="10"/>
      <c r="C5" s="109" t="s">
        <v>51</v>
      </c>
      <c r="D5" s="109"/>
      <c r="E5" s="109"/>
      <c r="F5" s="109"/>
      <c r="I5" s="113" t="s">
        <v>150</v>
      </c>
      <c r="J5" s="113"/>
      <c r="L5" s="2"/>
      <c r="M5" s="2"/>
      <c r="N5" s="7"/>
    </row>
    <row r="6" spans="1:18" x14ac:dyDescent="0.2">
      <c r="B6" s="2"/>
      <c r="C6" s="109" t="s">
        <v>74</v>
      </c>
      <c r="D6" s="109"/>
      <c r="E6" s="109"/>
      <c r="F6" s="109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9" t="s">
        <v>49</v>
      </c>
      <c r="D7" s="109"/>
      <c r="E7" s="109"/>
      <c r="F7" s="109"/>
      <c r="K7" s="6"/>
      <c r="L7" s="6"/>
      <c r="M7" s="6"/>
      <c r="N7" s="6"/>
    </row>
    <row r="8" spans="1:18" ht="15" customHeight="1" x14ac:dyDescent="0.2">
      <c r="A8" s="114" t="s">
        <v>65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8" ht="15" customHeight="1" x14ac:dyDescent="0.25">
      <c r="A9" s="115" t="s">
        <v>151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P9" s="3"/>
    </row>
    <row r="10" spans="1:18" ht="13.5" customHeight="1" x14ac:dyDescent="0.2">
      <c r="A10" s="29"/>
      <c r="B10" s="29"/>
      <c r="C10" s="116" t="s">
        <v>8</v>
      </c>
      <c r="D10" s="116"/>
      <c r="E10" s="116"/>
      <c r="F10" s="116"/>
      <c r="G10" s="116"/>
      <c r="H10" s="29"/>
      <c r="I10" s="116" t="s">
        <v>9</v>
      </c>
      <c r="J10" s="116"/>
      <c r="K10" s="116"/>
      <c r="L10" s="116" t="s">
        <v>10</v>
      </c>
      <c r="M10" s="116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8" t="s">
        <v>11</v>
      </c>
      <c r="E11" s="118"/>
      <c r="F11" s="118" t="s">
        <v>12</v>
      </c>
      <c r="G11" s="118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7" t="s">
        <v>3</v>
      </c>
      <c r="E12" s="117"/>
      <c r="F12" s="117" t="s">
        <v>3</v>
      </c>
      <c r="G12" s="117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8" t="s">
        <v>153</v>
      </c>
      <c r="E13" s="108"/>
      <c r="F13" s="108" t="s">
        <v>123</v>
      </c>
      <c r="G13" s="108"/>
      <c r="H13" s="54">
        <v>21900</v>
      </c>
      <c r="I13" s="62">
        <v>0.65</v>
      </c>
      <c r="J13" s="69">
        <v>1</v>
      </c>
      <c r="K13" s="77">
        <v>0.7</v>
      </c>
      <c r="L13" s="75">
        <f>(I13/J13)-1</f>
        <v>-0.35</v>
      </c>
      <c r="M13" s="82">
        <f>(I13/K13)-1</f>
        <v>-7.1428571428571286E-2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8" t="s">
        <v>154</v>
      </c>
      <c r="E14" s="108"/>
      <c r="F14" s="108"/>
      <c r="G14" s="108"/>
      <c r="H14" s="52"/>
      <c r="I14" s="62">
        <v>1.1000000000000001</v>
      </c>
      <c r="J14" s="69">
        <v>1.2</v>
      </c>
      <c r="K14" s="77">
        <v>1.1000000000000001</v>
      </c>
      <c r="L14" s="75">
        <f>(I14/J14)-1</f>
        <v>-8.3333333333333259E-2</v>
      </c>
      <c r="M14" s="82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8" t="s">
        <v>108</v>
      </c>
      <c r="E15" s="108"/>
      <c r="F15" s="108" t="s">
        <v>101</v>
      </c>
      <c r="G15" s="108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8" t="s">
        <v>118</v>
      </c>
      <c r="E16" s="108"/>
      <c r="F16" s="108" t="s">
        <v>102</v>
      </c>
      <c r="G16" s="108"/>
      <c r="H16" s="52">
        <v>15700</v>
      </c>
      <c r="I16" s="62">
        <v>0.5</v>
      </c>
      <c r="J16" s="69">
        <v>0.6</v>
      </c>
      <c r="K16" s="77">
        <v>0.6</v>
      </c>
      <c r="L16" s="75">
        <f t="shared" si="1"/>
        <v>-0.16666666666666663</v>
      </c>
      <c r="M16" s="82">
        <f t="shared" si="0"/>
        <v>-0.16666666666666663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8" t="s">
        <v>82</v>
      </c>
      <c r="E17" s="89"/>
      <c r="F17" s="88"/>
      <c r="G17" s="89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115</v>
      </c>
      <c r="C18" s="16"/>
      <c r="D18" s="88" t="s">
        <v>137</v>
      </c>
      <c r="E18" s="89"/>
      <c r="F18" s="88"/>
      <c r="G18" s="90"/>
      <c r="H18" s="52">
        <v>22300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82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8" t="s">
        <v>112</v>
      </c>
      <c r="E19" s="108"/>
      <c r="F19" s="108" t="s">
        <v>111</v>
      </c>
      <c r="G19" s="108"/>
      <c r="H19" s="52">
        <v>14200</v>
      </c>
      <c r="I19" s="62">
        <v>0.7</v>
      </c>
      <c r="J19" s="69">
        <v>0.7</v>
      </c>
      <c r="K19" s="77">
        <v>0.65</v>
      </c>
      <c r="L19" s="75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8" t="s">
        <v>94</v>
      </c>
      <c r="E20" s="108"/>
      <c r="F20" s="108" t="s">
        <v>155</v>
      </c>
      <c r="G20" s="108"/>
      <c r="H20" s="52">
        <v>15600</v>
      </c>
      <c r="I20" s="62">
        <v>1</v>
      </c>
      <c r="J20" s="69">
        <v>0.8</v>
      </c>
      <c r="K20" s="77">
        <v>1</v>
      </c>
      <c r="L20" s="75">
        <f t="shared" si="1"/>
        <v>0.25</v>
      </c>
      <c r="M20" s="82">
        <f t="shared" si="0"/>
        <v>0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8" t="s">
        <v>119</v>
      </c>
      <c r="E21" s="108"/>
      <c r="F21" s="108"/>
      <c r="G21" s="108"/>
      <c r="H21" s="52">
        <v>500</v>
      </c>
      <c r="I21" s="62">
        <v>0.5</v>
      </c>
      <c r="J21" s="69">
        <v>0.5</v>
      </c>
      <c r="K21" s="77">
        <v>0.4</v>
      </c>
      <c r="L21" s="75">
        <f t="shared" si="1"/>
        <v>0</v>
      </c>
      <c r="M21" s="82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8" t="s">
        <v>83</v>
      </c>
      <c r="E22" s="108"/>
      <c r="F22" s="108" t="s">
        <v>98</v>
      </c>
      <c r="G22" s="108"/>
      <c r="H22" s="52">
        <v>110800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82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8" t="s">
        <v>119</v>
      </c>
      <c r="E23" s="108"/>
      <c r="F23" s="108"/>
      <c r="G23" s="108"/>
      <c r="H23" s="52">
        <v>23100</v>
      </c>
      <c r="I23" s="62">
        <v>0.45</v>
      </c>
      <c r="J23" s="69">
        <v>0.45</v>
      </c>
      <c r="K23" s="77">
        <v>0.4</v>
      </c>
      <c r="L23" s="75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8" t="s">
        <v>94</v>
      </c>
      <c r="E24" s="89"/>
      <c r="F24" s="108" t="s">
        <v>155</v>
      </c>
      <c r="G24" s="108"/>
      <c r="I24" s="62">
        <v>1</v>
      </c>
      <c r="J24" s="69">
        <v>0.8</v>
      </c>
      <c r="K24" s="77">
        <v>0.9</v>
      </c>
      <c r="L24" s="75">
        <f t="shared" si="1"/>
        <v>0.25</v>
      </c>
      <c r="M24" s="82">
        <f t="shared" si="0"/>
        <v>0.11111111111111116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8" t="s">
        <v>122</v>
      </c>
      <c r="E25" s="89"/>
      <c r="F25" s="108" t="s">
        <v>119</v>
      </c>
      <c r="G25" s="108"/>
      <c r="H25" s="54">
        <v>28900</v>
      </c>
      <c r="I25" s="64">
        <v>0.8</v>
      </c>
      <c r="J25" s="69">
        <v>0.8</v>
      </c>
      <c r="K25" s="77">
        <v>0.6</v>
      </c>
      <c r="L25" s="75">
        <f t="shared" si="1"/>
        <v>0</v>
      </c>
      <c r="M25" s="82">
        <f t="shared" si="0"/>
        <v>0.33333333333333348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8" t="s">
        <v>122</v>
      </c>
      <c r="E26" s="89"/>
      <c r="F26" s="108" t="s">
        <v>158</v>
      </c>
      <c r="G26" s="108"/>
      <c r="H26" s="55">
        <v>11300</v>
      </c>
      <c r="I26" s="16">
        <v>0.8</v>
      </c>
      <c r="J26" s="70">
        <v>0.7</v>
      </c>
      <c r="K26" s="77">
        <v>0.8</v>
      </c>
      <c r="L26" s="75">
        <f t="shared" si="1"/>
        <v>0.14285714285714302</v>
      </c>
      <c r="M26" s="82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8" t="s">
        <v>106</v>
      </c>
      <c r="E27" s="108"/>
      <c r="F27" s="108" t="s">
        <v>99</v>
      </c>
      <c r="G27" s="108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8" t="s">
        <v>81</v>
      </c>
      <c r="E28" s="89"/>
      <c r="F28" s="108" t="s">
        <v>123</v>
      </c>
      <c r="G28" s="108"/>
      <c r="H28" s="52">
        <v>15200</v>
      </c>
      <c r="I28" s="62">
        <v>0.6</v>
      </c>
      <c r="J28" s="69">
        <v>0.6</v>
      </c>
      <c r="K28" s="77">
        <v>0.6</v>
      </c>
      <c r="L28" s="75">
        <f t="shared" si="1"/>
        <v>0</v>
      </c>
      <c r="M28" s="82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8" t="s">
        <v>117</v>
      </c>
      <c r="E29" s="108"/>
      <c r="F29" s="108" t="s">
        <v>118</v>
      </c>
      <c r="G29" s="108"/>
      <c r="I29" s="62">
        <v>1</v>
      </c>
      <c r="J29" s="69">
        <v>1</v>
      </c>
      <c r="K29" s="77">
        <v>1.4</v>
      </c>
      <c r="L29" s="75">
        <f t="shared" si="1"/>
        <v>0</v>
      </c>
      <c r="M29" s="82">
        <f t="shared" si="0"/>
        <v>-0.2857142857142857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8" t="s">
        <v>122</v>
      </c>
      <c r="E30" s="89"/>
      <c r="F30" s="108" t="s">
        <v>119</v>
      </c>
      <c r="G30" s="108"/>
      <c r="H30" s="52">
        <v>42700</v>
      </c>
      <c r="I30" s="62">
        <v>0.8</v>
      </c>
      <c r="J30" s="69">
        <v>1</v>
      </c>
      <c r="K30" s="77">
        <v>1.2</v>
      </c>
      <c r="L30" s="75">
        <f t="shared" si="1"/>
        <v>-0.19999999999999996</v>
      </c>
      <c r="M30" s="82">
        <f t="shared" si="0"/>
        <v>-0.33333333333333326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8" t="s">
        <v>157</v>
      </c>
      <c r="E31" s="108"/>
      <c r="F31" s="108" t="s">
        <v>156</v>
      </c>
      <c r="G31" s="108"/>
      <c r="H31" s="52"/>
      <c r="I31" s="62">
        <v>1.6</v>
      </c>
      <c r="J31" s="69">
        <v>1.9</v>
      </c>
      <c r="K31" s="77">
        <v>1.5</v>
      </c>
      <c r="L31" s="75">
        <f t="shared" si="1"/>
        <v>-0.1578947368421052</v>
      </c>
      <c r="M31" s="82">
        <f t="shared" si="0"/>
        <v>6.6666666666666652E-2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8" t="s">
        <v>103</v>
      </c>
      <c r="E32" s="89"/>
      <c r="F32" s="88" t="s">
        <v>100</v>
      </c>
      <c r="G32" s="89"/>
      <c r="H32" s="52"/>
      <c r="I32" s="62">
        <v>0.14000000000000001</v>
      </c>
      <c r="J32" s="69">
        <v>0.14000000000000001</v>
      </c>
      <c r="K32" s="77">
        <v>0.23</v>
      </c>
      <c r="L32" s="75">
        <f t="shared" si="1"/>
        <v>0</v>
      </c>
      <c r="M32" s="82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8" t="s">
        <v>124</v>
      </c>
      <c r="E33" s="89"/>
      <c r="F33" s="88"/>
      <c r="G33" s="90"/>
      <c r="H33" s="52">
        <v>2100</v>
      </c>
      <c r="I33" s="62">
        <v>1.8</v>
      </c>
      <c r="J33" s="77">
        <v>1.8</v>
      </c>
      <c r="K33" s="83">
        <v>0</v>
      </c>
      <c r="L33" s="76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8" t="s">
        <v>105</v>
      </c>
      <c r="E34" s="108"/>
      <c r="F34" s="88"/>
      <c r="G34" s="90"/>
      <c r="H34" s="52">
        <v>50</v>
      </c>
      <c r="I34" s="61">
        <v>0.4</v>
      </c>
      <c r="J34" s="71">
        <v>0.4</v>
      </c>
      <c r="K34" s="78">
        <v>0.45</v>
      </c>
      <c r="L34" s="75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1.7</v>
      </c>
      <c r="D35" s="88" t="s">
        <v>138</v>
      </c>
      <c r="E35" s="89"/>
      <c r="F35" s="108"/>
      <c r="G35" s="108"/>
      <c r="H35" s="52">
        <v>7100</v>
      </c>
      <c r="I35" s="62">
        <v>1.2</v>
      </c>
      <c r="J35" s="69">
        <v>1</v>
      </c>
      <c r="K35" s="77">
        <v>1</v>
      </c>
      <c r="L35" s="75">
        <f t="shared" si="1"/>
        <v>0.19999999999999996</v>
      </c>
      <c r="M35" s="82">
        <f t="shared" si="0"/>
        <v>0.19999999999999996</v>
      </c>
      <c r="N35" s="15">
        <v>85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8" t="s">
        <v>120</v>
      </c>
      <c r="E36" s="89"/>
      <c r="F36" s="108"/>
      <c r="G36" s="108"/>
      <c r="H36" s="52">
        <v>4300</v>
      </c>
      <c r="I36" s="62">
        <v>3</v>
      </c>
      <c r="J36" s="69">
        <v>3.4</v>
      </c>
      <c r="K36" s="77">
        <v>1.3</v>
      </c>
      <c r="L36" s="75">
        <f>(I36/J36)-1</f>
        <v>-0.11764705882352944</v>
      </c>
      <c r="M36" s="82">
        <f t="shared" si="0"/>
        <v>1.3076923076923075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8" t="s">
        <v>97</v>
      </c>
      <c r="E37" s="89"/>
      <c r="F37" s="88" t="s">
        <v>96</v>
      </c>
      <c r="G37" s="89"/>
      <c r="H37" s="52">
        <v>7600</v>
      </c>
      <c r="I37" s="62">
        <v>3.8</v>
      </c>
      <c r="J37" s="69">
        <v>3.8</v>
      </c>
      <c r="K37" s="77">
        <v>4.3</v>
      </c>
      <c r="L37" s="75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8" t="s">
        <v>125</v>
      </c>
      <c r="E38" s="89"/>
      <c r="F38" s="88"/>
      <c r="G38" s="90"/>
      <c r="H38" s="52">
        <v>1700</v>
      </c>
      <c r="I38" s="62">
        <v>2.2000000000000002</v>
      </c>
      <c r="J38" s="69">
        <v>2.2000000000000002</v>
      </c>
      <c r="K38" s="77">
        <v>2.2999999999999998</v>
      </c>
      <c r="L38" s="75">
        <f t="shared" si="1"/>
        <v>0</v>
      </c>
      <c r="M38" s="82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111" t="s">
        <v>149</v>
      </c>
      <c r="E39" s="112"/>
      <c r="F39" s="88" t="s">
        <v>118</v>
      </c>
      <c r="G39" s="89"/>
      <c r="H39" s="52">
        <v>97800</v>
      </c>
      <c r="I39" s="63">
        <v>1</v>
      </c>
      <c r="J39" s="72">
        <v>1.4</v>
      </c>
      <c r="K39" s="79">
        <v>1.55</v>
      </c>
      <c r="L39" s="75">
        <f>(I39/J39)-1</f>
        <v>-0.2857142857142857</v>
      </c>
      <c r="M39" s="82">
        <f>(I39/K39)-1</f>
        <v>-0.35483870967741937</v>
      </c>
      <c r="N39" s="15">
        <v>60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/>
      <c r="D40" s="111" t="s">
        <v>114</v>
      </c>
      <c r="E40" s="112"/>
      <c r="F40" s="88" t="s">
        <v>113</v>
      </c>
      <c r="G40" s="89"/>
      <c r="H40" s="52"/>
      <c r="I40" s="63">
        <v>2.1</v>
      </c>
      <c r="J40" s="72">
        <v>2.1</v>
      </c>
      <c r="K40" s="85">
        <v>0</v>
      </c>
      <c r="L40" s="75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91</v>
      </c>
      <c r="C41" s="16">
        <v>4.5</v>
      </c>
      <c r="D41" s="111" t="s">
        <v>120</v>
      </c>
      <c r="E41" s="112"/>
      <c r="F41" s="88" t="s">
        <v>143</v>
      </c>
      <c r="G41" s="89"/>
      <c r="H41" s="52">
        <v>15200</v>
      </c>
      <c r="I41" s="63">
        <v>2.8</v>
      </c>
      <c r="J41" s="72">
        <v>2.8</v>
      </c>
      <c r="K41" s="79">
        <v>2.5</v>
      </c>
      <c r="L41" s="75">
        <f>(I41/J41)-1</f>
        <v>0</v>
      </c>
      <c r="M41" s="82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10" t="s">
        <v>28</v>
      </c>
      <c r="C42" s="110"/>
      <c r="D42" s="110"/>
      <c r="E42" s="110"/>
      <c r="F42" s="110"/>
      <c r="G42" s="110"/>
      <c r="H42" s="57">
        <f>SUM(H13:H41)</f>
        <v>568600</v>
      </c>
      <c r="I42" s="106"/>
      <c r="J42" s="106"/>
      <c r="K42" s="106"/>
      <c r="L42" s="106"/>
      <c r="M42" s="106"/>
      <c r="N42" s="107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8" t="s">
        <v>11</v>
      </c>
      <c r="E48" s="118"/>
      <c r="F48" s="118" t="s">
        <v>12</v>
      </c>
      <c r="G48" s="118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9" t="s">
        <v>3</v>
      </c>
      <c r="E49" s="120"/>
      <c r="F49" s="119" t="s">
        <v>3</v>
      </c>
      <c r="G49" s="120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4.5</v>
      </c>
      <c r="D50" s="88" t="s">
        <v>126</v>
      </c>
      <c r="E50" s="89"/>
      <c r="F50" s="88" t="s">
        <v>146</v>
      </c>
      <c r="G50" s="90"/>
      <c r="H50" s="58">
        <v>7500</v>
      </c>
      <c r="I50" s="66">
        <v>2.8</v>
      </c>
      <c r="J50" s="73">
        <v>2.8</v>
      </c>
      <c r="K50" s="80">
        <v>4</v>
      </c>
      <c r="L50" s="75">
        <f t="shared" ref="L50:L64" si="2">(I50/J50)-1</f>
        <v>0</v>
      </c>
      <c r="M50" s="76">
        <f t="shared" ref="M50:M67" si="3">(I50/K50)-1</f>
        <v>-0.30000000000000004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8" t="s">
        <v>121</v>
      </c>
      <c r="E51" s="89"/>
      <c r="F51" s="88"/>
      <c r="G51" s="89"/>
      <c r="H51" s="58">
        <v>3800</v>
      </c>
      <c r="I51" s="66">
        <v>3</v>
      </c>
      <c r="J51" s="73">
        <v>3</v>
      </c>
      <c r="K51" s="80">
        <v>3</v>
      </c>
      <c r="L51" s="75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8" t="s">
        <v>116</v>
      </c>
      <c r="E52" s="89"/>
      <c r="F52" s="88"/>
      <c r="G52" s="89"/>
      <c r="H52" s="58">
        <v>11600</v>
      </c>
      <c r="I52" s="66">
        <v>1.3</v>
      </c>
      <c r="J52" s="73">
        <v>1.3</v>
      </c>
      <c r="K52" s="80">
        <v>1.7</v>
      </c>
      <c r="L52" s="75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127</v>
      </c>
      <c r="C53" s="16">
        <v>2.8</v>
      </c>
      <c r="D53" s="88" t="s">
        <v>89</v>
      </c>
      <c r="E53" s="89"/>
      <c r="F53" s="88" t="s">
        <v>128</v>
      </c>
      <c r="G53" s="90"/>
      <c r="H53" s="58"/>
      <c r="I53" s="66">
        <v>2.2000000000000002</v>
      </c>
      <c r="J53" s="73">
        <v>2.2000000000000002</v>
      </c>
      <c r="K53" s="86">
        <v>0</v>
      </c>
      <c r="L53" s="75">
        <f t="shared" si="2"/>
        <v>0</v>
      </c>
      <c r="M53" s="87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129</v>
      </c>
      <c r="C54" s="16">
        <v>2.5</v>
      </c>
      <c r="D54" s="88" t="s">
        <v>131</v>
      </c>
      <c r="E54" s="89"/>
      <c r="F54" s="88" t="s">
        <v>130</v>
      </c>
      <c r="G54" s="89"/>
      <c r="H54" s="58">
        <v>33400</v>
      </c>
      <c r="I54" s="67">
        <v>1.8</v>
      </c>
      <c r="J54" s="73">
        <v>1.8</v>
      </c>
      <c r="K54" s="80">
        <v>2.2999999999999998</v>
      </c>
      <c r="L54" s="75">
        <f t="shared" si="2"/>
        <v>0</v>
      </c>
      <c r="M54" s="76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90</v>
      </c>
      <c r="C55" s="16">
        <v>2</v>
      </c>
      <c r="D55" s="88" t="s">
        <v>138</v>
      </c>
      <c r="E55" s="89"/>
      <c r="F55" s="88" t="s">
        <v>118</v>
      </c>
      <c r="G55" s="90"/>
      <c r="H55" s="58">
        <v>10700</v>
      </c>
      <c r="I55" s="67">
        <v>1.2</v>
      </c>
      <c r="J55" s="73">
        <v>1.2</v>
      </c>
      <c r="K55" s="80">
        <v>2.6</v>
      </c>
      <c r="L55" s="75">
        <f t="shared" si="2"/>
        <v>0</v>
      </c>
      <c r="M55" s="76">
        <f t="shared" si="3"/>
        <v>-0.53846153846153855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8" t="s">
        <v>86</v>
      </c>
      <c r="E56" s="89"/>
      <c r="F56" s="88"/>
      <c r="G56" s="89"/>
      <c r="H56" s="54">
        <v>7100</v>
      </c>
      <c r="I56" s="61">
        <v>1.3</v>
      </c>
      <c r="J56" s="74">
        <v>1.3</v>
      </c>
      <c r="K56" s="81">
        <v>1.1000000000000001</v>
      </c>
      <c r="L56" s="75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/>
      <c r="D57" s="88" t="s">
        <v>159</v>
      </c>
      <c r="E57" s="89"/>
      <c r="F57" s="88" t="s">
        <v>117</v>
      </c>
      <c r="G57" s="90"/>
      <c r="H57" s="58">
        <v>25300</v>
      </c>
      <c r="I57" s="61">
        <v>1.8</v>
      </c>
      <c r="J57" s="74">
        <v>1.8</v>
      </c>
      <c r="K57" s="81">
        <v>2.2999999999999998</v>
      </c>
      <c r="L57" s="76">
        <f t="shared" si="2"/>
        <v>0</v>
      </c>
      <c r="M57" s="76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84</v>
      </c>
      <c r="C58" s="16"/>
      <c r="D58" s="88" t="s">
        <v>160</v>
      </c>
      <c r="E58" s="89"/>
      <c r="F58" s="88" t="s">
        <v>136</v>
      </c>
      <c r="G58" s="90"/>
      <c r="H58" s="58">
        <v>95600</v>
      </c>
      <c r="I58" s="61">
        <v>0.28000000000000003</v>
      </c>
      <c r="J58" s="74">
        <v>0.3</v>
      </c>
      <c r="K58" s="81">
        <v>0.31</v>
      </c>
      <c r="L58" s="75">
        <f t="shared" si="2"/>
        <v>-6.6666666666666541E-2</v>
      </c>
      <c r="M58" s="76">
        <f t="shared" si="3"/>
        <v>-9.6774193548387011E-2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95</v>
      </c>
      <c r="C59" s="16"/>
      <c r="D59" s="88" t="s">
        <v>113</v>
      </c>
      <c r="E59" s="89"/>
      <c r="F59" s="91" t="s">
        <v>147</v>
      </c>
      <c r="G59" s="92"/>
      <c r="H59" s="58">
        <v>31500</v>
      </c>
      <c r="I59" s="61">
        <v>1.35</v>
      </c>
      <c r="J59" s="74">
        <v>1.5</v>
      </c>
      <c r="K59" s="81">
        <v>1.9</v>
      </c>
      <c r="L59" s="75">
        <f t="shared" si="2"/>
        <v>-9.9999999999999978E-2</v>
      </c>
      <c r="M59" s="76">
        <f t="shared" si="3"/>
        <v>-0.28947368421052622</v>
      </c>
      <c r="N59" s="15">
        <v>75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62</v>
      </c>
      <c r="C60" s="16"/>
      <c r="D60" s="88" t="s">
        <v>134</v>
      </c>
      <c r="E60" s="89"/>
      <c r="F60" s="88"/>
      <c r="G60" s="89"/>
      <c r="H60" s="60"/>
      <c r="I60" s="68">
        <v>1.3</v>
      </c>
      <c r="J60" s="74">
        <v>1.4</v>
      </c>
      <c r="K60" s="81">
        <v>1.3</v>
      </c>
      <c r="L60" s="75">
        <f t="shared" si="2"/>
        <v>-7.1428571428571286E-2</v>
      </c>
      <c r="M60" s="76">
        <f t="shared" si="3"/>
        <v>0</v>
      </c>
      <c r="N60" s="15">
        <v>60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71</v>
      </c>
      <c r="C61" s="16"/>
      <c r="D61" s="88" t="s">
        <v>132</v>
      </c>
      <c r="E61" s="89"/>
      <c r="F61" s="88" t="s">
        <v>133</v>
      </c>
      <c r="G61" s="89"/>
      <c r="H61" s="59">
        <v>34200</v>
      </c>
      <c r="I61" s="61">
        <v>1.55</v>
      </c>
      <c r="J61" s="74">
        <v>1.55</v>
      </c>
      <c r="K61" s="81">
        <v>1.2</v>
      </c>
      <c r="L61" s="75">
        <f t="shared" si="2"/>
        <v>0</v>
      </c>
      <c r="M61" s="76">
        <f t="shared" si="3"/>
        <v>0.29166666666666674</v>
      </c>
      <c r="N61" s="15">
        <v>60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30</v>
      </c>
      <c r="C62" s="16"/>
      <c r="D62" s="88" t="s">
        <v>88</v>
      </c>
      <c r="E62" s="89"/>
      <c r="F62" s="88" t="s">
        <v>87</v>
      </c>
      <c r="G62" s="88"/>
      <c r="H62" s="54">
        <v>33800</v>
      </c>
      <c r="I62" s="61">
        <v>1.1499999999999999</v>
      </c>
      <c r="J62" s="74">
        <v>1.1499999999999999</v>
      </c>
      <c r="K62" s="81">
        <v>1.2</v>
      </c>
      <c r="L62" s="75">
        <f t="shared" si="2"/>
        <v>0</v>
      </c>
      <c r="M62" s="76">
        <f t="shared" si="3"/>
        <v>-4.1666666666666741E-2</v>
      </c>
      <c r="N62" s="15">
        <v>65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93</v>
      </c>
      <c r="C63" s="16">
        <v>1.9</v>
      </c>
      <c r="D63" s="88" t="s">
        <v>86</v>
      </c>
      <c r="E63" s="89"/>
      <c r="F63" s="88" t="s">
        <v>142</v>
      </c>
      <c r="G63" s="90"/>
      <c r="H63" s="54">
        <v>38700</v>
      </c>
      <c r="I63" s="61">
        <v>1.3</v>
      </c>
      <c r="J63" s="74">
        <v>1.4</v>
      </c>
      <c r="K63" s="81">
        <v>2.7</v>
      </c>
      <c r="L63" s="75">
        <f t="shared" si="2"/>
        <v>-7.1428571428571286E-2</v>
      </c>
      <c r="M63" s="76">
        <f t="shared" si="3"/>
        <v>-0.5185185185185186</v>
      </c>
      <c r="N63" s="15">
        <v>60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85</v>
      </c>
      <c r="C64" s="16"/>
      <c r="D64" s="88" t="s">
        <v>135</v>
      </c>
      <c r="E64" s="89"/>
      <c r="F64" s="88" t="s">
        <v>119</v>
      </c>
      <c r="G64" s="90"/>
      <c r="H64" s="54">
        <v>55900</v>
      </c>
      <c r="I64" s="61">
        <v>0.7</v>
      </c>
      <c r="J64" s="74">
        <v>0.7</v>
      </c>
      <c r="K64" s="81">
        <v>0.5</v>
      </c>
      <c r="L64" s="75">
        <f t="shared" si="2"/>
        <v>0</v>
      </c>
      <c r="M64" s="76">
        <f t="shared" si="3"/>
        <v>0.39999999999999991</v>
      </c>
      <c r="N64" s="15">
        <v>60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31</v>
      </c>
      <c r="C65" s="16"/>
      <c r="D65" s="88" t="s">
        <v>94</v>
      </c>
      <c r="E65" s="89"/>
      <c r="F65" s="88" t="s">
        <v>81</v>
      </c>
      <c r="G65" s="90"/>
      <c r="H65" s="54">
        <v>40400</v>
      </c>
      <c r="I65" s="61">
        <v>1</v>
      </c>
      <c r="J65" s="74">
        <v>1</v>
      </c>
      <c r="K65" s="81">
        <v>0.9</v>
      </c>
      <c r="L65" s="75">
        <f>(I65/J65)-1</f>
        <v>0</v>
      </c>
      <c r="M65" s="76">
        <f t="shared" si="3"/>
        <v>0.11111111111111116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92</v>
      </c>
      <c r="C66" s="16">
        <v>1.9</v>
      </c>
      <c r="D66" s="88" t="s">
        <v>144</v>
      </c>
      <c r="E66" s="89"/>
      <c r="F66" s="88" t="s">
        <v>82</v>
      </c>
      <c r="G66" s="90"/>
      <c r="H66" s="54">
        <v>41300</v>
      </c>
      <c r="I66" s="61">
        <v>1.2</v>
      </c>
      <c r="J66" s="74">
        <v>1.3</v>
      </c>
      <c r="K66" s="81">
        <v>2.5</v>
      </c>
      <c r="L66" s="75">
        <f>(I66/J66)-1</f>
        <v>-7.6923076923076983E-2</v>
      </c>
      <c r="M66" s="76">
        <f t="shared" ref="M66" si="4">(I66/K66)-1</f>
        <v>-0.52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141</v>
      </c>
      <c r="C67" s="16"/>
      <c r="D67" s="88" t="s">
        <v>145</v>
      </c>
      <c r="E67" s="89"/>
      <c r="F67" s="88" t="s">
        <v>148</v>
      </c>
      <c r="G67" s="90"/>
      <c r="H67" s="54">
        <v>24500</v>
      </c>
      <c r="I67" s="61">
        <v>2.6</v>
      </c>
      <c r="J67" s="81">
        <v>2.6</v>
      </c>
      <c r="K67" s="81">
        <v>2.4</v>
      </c>
      <c r="L67" s="76">
        <f>(I67/J67)-1</f>
        <v>0</v>
      </c>
      <c r="M67" s="76">
        <f t="shared" si="3"/>
        <v>8.3333333333333481E-2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3" t="s">
        <v>32</v>
      </c>
      <c r="C68" s="104"/>
      <c r="D68" s="104"/>
      <c r="E68" s="104"/>
      <c r="F68" s="104"/>
      <c r="G68" s="105"/>
      <c r="H68" s="53">
        <f>SUM(H50:H67)</f>
        <v>495300</v>
      </c>
      <c r="I68" s="100" t="s">
        <v>2</v>
      </c>
      <c r="J68" s="101"/>
      <c r="K68" s="101"/>
      <c r="L68" s="101"/>
      <c r="M68" s="101"/>
      <c r="N68" s="102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9" t="s">
        <v>78</v>
      </c>
      <c r="K73" s="99"/>
      <c r="L73" s="99"/>
      <c r="M73" s="99"/>
      <c r="N73" s="99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6"/>
      <c r="M74" s="96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5" t="s">
        <v>52</v>
      </c>
      <c r="C76" s="95"/>
      <c r="D76" s="95"/>
      <c r="E76" s="95"/>
      <c r="F76" s="95"/>
      <c r="G76" s="95"/>
      <c r="H76" s="95"/>
      <c r="I76" s="95"/>
      <c r="J76" s="95"/>
      <c r="K76" s="95"/>
      <c r="L76" s="97" t="s">
        <v>79</v>
      </c>
      <c r="M76" s="97"/>
      <c r="N76" s="97"/>
    </row>
    <row r="77" spans="1:17" ht="12.75" customHeight="1" x14ac:dyDescent="0.2">
      <c r="B77" s="95" t="s">
        <v>40</v>
      </c>
      <c r="C77" s="95"/>
      <c r="D77" s="95"/>
      <c r="E77" s="95"/>
      <c r="F77" s="95"/>
      <c r="G77" s="95"/>
      <c r="H77" s="95"/>
      <c r="I77" s="95"/>
      <c r="J77" s="95"/>
      <c r="K77" s="95"/>
    </row>
    <row r="78" spans="1:17" ht="12.75" customHeight="1" x14ac:dyDescent="0.2">
      <c r="B78" s="95" t="s">
        <v>63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1:17" ht="12.75" customHeight="1" x14ac:dyDescent="0.2">
      <c r="B79" s="95" t="s">
        <v>41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7" ht="12.75" customHeight="1" x14ac:dyDescent="0.2">
      <c r="B80" s="98" t="s">
        <v>53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</row>
    <row r="83" spans="1:17" ht="12.75" customHeight="1" x14ac:dyDescent="0.2">
      <c r="A83" s="13"/>
      <c r="B83" s="94" t="s">
        <v>152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11"/>
      <c r="P83" s="11"/>
      <c r="Q83" s="11"/>
    </row>
    <row r="84" spans="1:17" ht="12.75" customHeight="1" x14ac:dyDescent="0.2">
      <c r="B84" s="95" t="s">
        <v>57</v>
      </c>
      <c r="C84" s="95"/>
      <c r="D84" s="95"/>
      <c r="E84" s="95"/>
      <c r="F84" s="95"/>
      <c r="G84" s="95"/>
      <c r="H84" s="95"/>
      <c r="I84" s="95"/>
      <c r="J84" s="95"/>
      <c r="K84" s="95"/>
      <c r="L84" s="96"/>
      <c r="M84" s="96"/>
      <c r="N84" s="96"/>
    </row>
    <row r="85" spans="1:17" ht="12.75" customHeight="1" x14ac:dyDescent="0.2">
      <c r="B85" s="95" t="s">
        <v>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7" x14ac:dyDescent="0.2">
      <c r="A86" s="1"/>
      <c r="B86" s="95" t="s">
        <v>56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3" t="s">
        <v>55</v>
      </c>
      <c r="N91" s="93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65:E65"/>
    <mergeCell ref="F65:G65"/>
    <mergeCell ref="F59:G59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66:E66"/>
    <mergeCell ref="F66:G66"/>
    <mergeCell ref="D53:E53"/>
    <mergeCell ref="F53:G53"/>
    <mergeCell ref="D54:E54"/>
    <mergeCell ref="D64:E64"/>
    <mergeCell ref="F64:G64"/>
    <mergeCell ref="D55:E55"/>
    <mergeCell ref="F55:G55"/>
    <mergeCell ref="D56:E56"/>
    <mergeCell ref="F54:G54"/>
    <mergeCell ref="F56:G56"/>
    <mergeCell ref="D58:E58"/>
    <mergeCell ref="F58:G58"/>
    <mergeCell ref="D63:E63"/>
    <mergeCell ref="F63:G63"/>
    <mergeCell ref="D62:E62"/>
    <mergeCell ref="F62:G62"/>
    <mergeCell ref="D61:E61"/>
    <mergeCell ref="D60:E60"/>
    <mergeCell ref="F60:G60"/>
    <mergeCell ref="D59:E59"/>
    <mergeCell ref="F61:G61"/>
    <mergeCell ref="F57:G57"/>
    <mergeCell ref="D57:E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2026-08-11T10:04:00Z</dcterms:modified>
</cp:coreProperties>
</file>